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ZBS\Vergaben\EU-_u._Nationale_Verfahren\2017 IT 002 Server-Technik\01_Vergabeverfahren\finale Unterlagen\"/>
    </mc:Choice>
  </mc:AlternateContent>
  <bookViews>
    <workbookView xWindow="0" yWindow="0" windowWidth="15330" windowHeight="7695" tabRatio="535"/>
  </bookViews>
  <sheets>
    <sheet name="Los 1 FTS Preisblatt" sheetId="2" r:id="rId1"/>
    <sheet name="Los 1 FTS Bewertungsmatrix" sheetId="3" r:id="rId2"/>
  </sheets>
  <externalReferences>
    <externalReference r:id="rId3"/>
  </externalReferences>
  <definedNames>
    <definedName name="Antwort">'[1]Los 2 HP Kriterienkatalog'!$F$5:$F$7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1" i="2" l="1"/>
  <c r="B24" i="3" l="1"/>
  <c r="B23" i="3"/>
  <c r="B22" i="3"/>
  <c r="B21" i="3"/>
  <c r="B16" i="3"/>
  <c r="C15" i="3"/>
  <c r="D15" i="3" s="1"/>
  <c r="B25" i="3" l="1"/>
  <c r="G199" i="2" l="1"/>
  <c r="G206" i="2"/>
  <c r="G203" i="2"/>
  <c r="G204" i="2"/>
  <c r="G202" i="2"/>
  <c r="G201" i="2"/>
  <c r="G200" i="2"/>
  <c r="G198" i="2"/>
  <c r="G191" i="2"/>
  <c r="G192" i="2"/>
  <c r="G193" i="2"/>
  <c r="G195" i="2"/>
  <c r="G189" i="2"/>
  <c r="G220" i="2"/>
  <c r="G221" i="2"/>
  <c r="G182" i="2"/>
  <c r="G183" i="2"/>
  <c r="G185" i="2"/>
  <c r="G186" i="2"/>
  <c r="G181" i="2"/>
  <c r="G162" i="2"/>
  <c r="G196" i="2" l="1"/>
  <c r="C12" i="3" s="1"/>
  <c r="D12" i="3" s="1"/>
  <c r="G187" i="2"/>
  <c r="G207" i="2"/>
  <c r="C13" i="3" s="1"/>
  <c r="D13" i="3" s="1"/>
  <c r="G211" i="2"/>
  <c r="G212" i="2"/>
  <c r="G213" i="2"/>
  <c r="G214" i="2"/>
  <c r="G215" i="2"/>
  <c r="G216" i="2"/>
  <c r="G217" i="2"/>
  <c r="G218" i="2"/>
  <c r="G210" i="2"/>
  <c r="G168" i="2"/>
  <c r="G169" i="2"/>
  <c r="G171" i="2"/>
  <c r="G172" i="2"/>
  <c r="G173" i="2"/>
  <c r="G175" i="2"/>
  <c r="G176" i="2"/>
  <c r="G178" i="2"/>
  <c r="G167" i="2"/>
  <c r="G132" i="2"/>
  <c r="G133" i="2"/>
  <c r="G134" i="2"/>
  <c r="G135" i="2"/>
  <c r="G136" i="2"/>
  <c r="G137" i="2"/>
  <c r="G139" i="2"/>
  <c r="G140" i="2"/>
  <c r="G141" i="2"/>
  <c r="G143" i="2"/>
  <c r="G144" i="2"/>
  <c r="G146" i="2"/>
  <c r="G147" i="2"/>
  <c r="G148" i="2"/>
  <c r="G149" i="2"/>
  <c r="G150" i="2"/>
  <c r="G151" i="2"/>
  <c r="G152" i="2"/>
  <c r="G153" i="2"/>
  <c r="G155" i="2"/>
  <c r="G156" i="2"/>
  <c r="G157" i="2"/>
  <c r="G158" i="2"/>
  <c r="G159" i="2"/>
  <c r="G160" i="2"/>
  <c r="G163" i="2"/>
  <c r="G164" i="2"/>
  <c r="G131" i="2"/>
  <c r="G128" i="2"/>
  <c r="G126" i="2"/>
  <c r="G125" i="2"/>
  <c r="G123" i="2"/>
  <c r="G122" i="2"/>
  <c r="G120" i="2"/>
  <c r="G119" i="2"/>
  <c r="G118" i="2"/>
  <c r="G116" i="2"/>
  <c r="G115" i="2"/>
  <c r="G114" i="2"/>
  <c r="G113" i="2"/>
  <c r="G111" i="2"/>
  <c r="G110" i="2"/>
  <c r="G109" i="2"/>
  <c r="G108" i="2"/>
  <c r="G107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85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63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83" i="2" l="1"/>
  <c r="C6" i="3" s="1"/>
  <c r="D6" i="3" s="1"/>
  <c r="G105" i="2"/>
  <c r="C7" i="3" s="1"/>
  <c r="D7" i="3" s="1"/>
  <c r="G129" i="2"/>
  <c r="C8" i="3" s="1"/>
  <c r="D8" i="3" s="1"/>
  <c r="G165" i="2"/>
  <c r="C9" i="3" s="1"/>
  <c r="D9" i="3" s="1"/>
  <c r="G179" i="2"/>
  <c r="C10" i="3" s="1"/>
  <c r="D10" i="3" s="1"/>
  <c r="G222" i="2"/>
  <c r="C14" i="3" s="1"/>
  <c r="D14" i="3" s="1"/>
  <c r="G61" i="2"/>
  <c r="C5" i="3" s="1"/>
  <c r="D5" i="3" s="1"/>
  <c r="C11" i="3"/>
  <c r="D11" i="3" l="1"/>
  <c r="D16" i="3" s="1"/>
  <c r="B28" i="3" s="1"/>
  <c r="C16" i="3"/>
</calcChain>
</file>

<file path=xl/sharedStrings.xml><?xml version="1.0" encoding="utf-8"?>
<sst xmlns="http://schemas.openxmlformats.org/spreadsheetml/2006/main" count="625" uniqueCount="492">
  <si>
    <t>Hersteller-
artikelnummern</t>
  </si>
  <si>
    <t>1.2.</t>
  </si>
  <si>
    <t>1.1.</t>
  </si>
  <si>
    <t>1.3.</t>
  </si>
  <si>
    <t>1.4.</t>
  </si>
  <si>
    <t>1.5.</t>
  </si>
  <si>
    <t>1.6.</t>
  </si>
  <si>
    <t>1.7.</t>
  </si>
  <si>
    <t>1.8.</t>
  </si>
  <si>
    <t>1.9.</t>
  </si>
  <si>
    <t>1.10.</t>
  </si>
  <si>
    <t>2.3.</t>
  </si>
  <si>
    <t>2.1.</t>
  </si>
  <si>
    <t>2.2.</t>
  </si>
  <si>
    <t>2.4.</t>
  </si>
  <si>
    <t>2.5.</t>
  </si>
  <si>
    <t>3.1.</t>
  </si>
  <si>
    <t>3.2.</t>
  </si>
  <si>
    <t>3.3.</t>
  </si>
  <si>
    <t>3.4.</t>
  </si>
  <si>
    <t>3.5.</t>
  </si>
  <si>
    <t>4.1.</t>
  </si>
  <si>
    <t>4.2.</t>
  </si>
  <si>
    <t>4.3.</t>
  </si>
  <si>
    <t>4.4.</t>
  </si>
  <si>
    <t>Server-Technik inkl. Betriebssystem und betriebssystemnahe Software</t>
  </si>
  <si>
    <t>Server-Zubehörkomponenten</t>
  </si>
  <si>
    <t>Server-Garantie</t>
  </si>
  <si>
    <t>2.</t>
  </si>
  <si>
    <t>3.</t>
  </si>
  <si>
    <t>Leistungsklasse 1</t>
  </si>
  <si>
    <t>Listenpreis netto</t>
  </si>
  <si>
    <t>Rabatt in %</t>
  </si>
  <si>
    <t>Leistungsklasse 2</t>
  </si>
  <si>
    <t>Leistungsklasse 3</t>
  </si>
  <si>
    <t>Leistungsklasse 4</t>
  </si>
  <si>
    <t>Leistungsklasse 5</t>
  </si>
  <si>
    <t>Leistungsklasse 6</t>
  </si>
  <si>
    <t>Leistungsklasse 7</t>
  </si>
  <si>
    <t>Leistungsklasse 8</t>
  </si>
  <si>
    <t>Leistungen</t>
  </si>
  <si>
    <t>Transport zum Arbeitsplatz, Auspacken aller Komponenten</t>
  </si>
  <si>
    <t xml:space="preserve">Aufstellung und Anschließen aller Komponenten im Serverraum  </t>
  </si>
  <si>
    <t xml:space="preserve">Inbetriebnahme, Funktionstest der Hardware </t>
  </si>
  <si>
    <t>Installation eines 19“ Server Racks</t>
  </si>
  <si>
    <t>Einbau von Komponenten in vorhandene 19“ Racks</t>
  </si>
  <si>
    <t>Initialisierung eines HW-Raidsystems nach Vorgaben</t>
  </si>
  <si>
    <t xml:space="preserve">Installation des Betriebssystems Linux (RedHat, SuSe) </t>
  </si>
  <si>
    <t>Installation des Betriebssystems Windows 2012 Server</t>
  </si>
  <si>
    <t xml:space="preserve">Installation VMware ESX Server </t>
  </si>
  <si>
    <t>Installation von Hardwareerweiterungen wie z. Bsp. Hauptspeicher,  Laufwerke, Netzwerkkarten</t>
  </si>
  <si>
    <t xml:space="preserve">Stundensatz Servicetechniker </t>
  </si>
  <si>
    <t xml:space="preserve">Stundensatz Systemtechniker </t>
  </si>
  <si>
    <t>Listenpreis netto/ EUR</t>
  </si>
  <si>
    <t>PY TX2560 M2</t>
  </si>
  <si>
    <t>Intel Xeon E5-2630Lv4 10C/20T 1.80 GHz</t>
  </si>
  <si>
    <t>8GB (1x8GB) 1Rx4 DDR4-2400 R ECC</t>
  </si>
  <si>
    <t>Independent Mode Installation</t>
  </si>
  <si>
    <t>Basic 2.5' kit (8x)</t>
  </si>
  <si>
    <t>DVD-RW supermulti 1.6" SATA</t>
  </si>
  <si>
    <t>Tape Kit LTO7HH 6TB 300MB/s SAS 6Gb</t>
  </si>
  <si>
    <t>PSAS CP400i für LTO</t>
  </si>
  <si>
    <t>HD SAS 12G 300GB 15K HOT PL 2.5' EP</t>
  </si>
  <si>
    <t>HD SAS 12G 900GB 10K 512n HOT PL 2.5' EP</t>
  </si>
  <si>
    <t>PRAID CP400i</t>
  </si>
  <si>
    <t>SFP+ Module Multi Mode Fiber 10GbE LC</t>
  </si>
  <si>
    <t>PLAN EM 2x10Gb T OCl14000-LOM interface</t>
  </si>
  <si>
    <t>PLAN EP X710-DA2 2x10Gb SFP+</t>
  </si>
  <si>
    <t>Made in Germany sticker</t>
  </si>
  <si>
    <t>Region-kit Europa</t>
  </si>
  <si>
    <t>eLCM Activation License</t>
  </si>
  <si>
    <t>iRMC advanced pack</t>
  </si>
  <si>
    <t>Modulare SV 450W platinum hp</t>
  </si>
  <si>
    <t>Leitung Netzanschluss (D,..), 1,8m, grau</t>
  </si>
  <si>
    <t>S26361-K1583-V101</t>
  </si>
  <si>
    <t>S26361-F3933-E131</t>
  </si>
  <si>
    <t>S26361-F3934-E511</t>
  </si>
  <si>
    <t>S26361-F3694-E10</t>
  </si>
  <si>
    <t>S26361-F3900-E208</t>
  </si>
  <si>
    <t>S26361-F3267-E2</t>
  </si>
  <si>
    <t>S26361-F5606-E1</t>
  </si>
  <si>
    <t>S26361-F3842-E20</t>
  </si>
  <si>
    <t>S26361-F5531-E530</t>
  </si>
  <si>
    <t>S26361-F5550-E190</t>
  </si>
  <si>
    <t>S26361-F3842-E1</t>
  </si>
  <si>
    <t>S26361-F3986-E3</t>
  </si>
  <si>
    <t>S26361-F5302-E210</t>
  </si>
  <si>
    <t>S26361-F3640-E2</t>
  </si>
  <si>
    <t>S26361-F3301-E100</t>
  </si>
  <si>
    <t>S26361-F1452-E140</t>
  </si>
  <si>
    <t>S26361-F1790-E311</t>
  </si>
  <si>
    <t>S26361-F1790-E243</t>
  </si>
  <si>
    <t>S26113-F575-E13</t>
  </si>
  <si>
    <t>T26139-Y1740-E10</t>
  </si>
  <si>
    <t>TP 3J VO,24x7,4h Az</t>
  </si>
  <si>
    <t>FSP:GP3S63Z00DESV2</t>
  </si>
  <si>
    <t>PY RX2540 M4 8x 2,5'</t>
  </si>
  <si>
    <t>Intel Xeon Gold 5115 10C 2.40 GHz</t>
  </si>
  <si>
    <t>Kühllösung für 2te CPU</t>
  </si>
  <si>
    <t>16GB (1x16GB) 1Rx4 DDR4-2666 R ECC</t>
  </si>
  <si>
    <t>DVD-RW supermulti ultraslim SATA</t>
  </si>
  <si>
    <t>PFC EP LPe31002 2x 16Gb Emulex LP</t>
  </si>
  <si>
    <t>PLAN EM 4x 1Gb T OCP interface</t>
  </si>
  <si>
    <t>PLAN CP 4x1Gbit Cu Intel I350-T4 LP</t>
  </si>
  <si>
    <t>Rack Mount Kit F1 CMA QRL LV</t>
  </si>
  <si>
    <t>Tragewinkel 1HE in asymmetrische Racks</t>
  </si>
  <si>
    <t>Kabelmgmt. seitl. für asym. PC Racks M1</t>
  </si>
  <si>
    <t>Region-Kit APAC/EMEA/Indien</t>
  </si>
  <si>
    <t>Modulare SV 800W platinum hp</t>
  </si>
  <si>
    <t>Leitung Netzanschluss Rack, 4m, schwarz</t>
  </si>
  <si>
    <t>S26361-K1567-V408</t>
  </si>
  <si>
    <t>S26361-F4051-E115</t>
  </si>
  <si>
    <t>S26361-F3849-E100</t>
  </si>
  <si>
    <t>S26361-F4026-E216</t>
  </si>
  <si>
    <t>S26361-F3778-E1</t>
  </si>
  <si>
    <t>S26361-F5596-E202</t>
  </si>
  <si>
    <t>S26361-F3953-E401</t>
  </si>
  <si>
    <t>S26361-F4610-E204</t>
  </si>
  <si>
    <t>S26361-F2735-E175</t>
  </si>
  <si>
    <t>S26361-F4530-E11</t>
  </si>
  <si>
    <t>S26361-F2735-E71</t>
  </si>
  <si>
    <t>S26361-F1452-E100</t>
  </si>
  <si>
    <t>S26113-F574-E13</t>
  </si>
  <si>
    <t>T26139-Y1968-E100</t>
  </si>
  <si>
    <t>TP 5J VO,24x7,4h Az</t>
  </si>
  <si>
    <t>TP HDD Verwurf f. Garantie/Servicedauer</t>
  </si>
  <si>
    <t>FSP:GP5S63Z00DESV2</t>
  </si>
  <si>
    <t>FSP:GTXA00Z00DESV2</t>
  </si>
  <si>
    <t>PY RX4770 M4</t>
  </si>
  <si>
    <t>Intel Xeon Gold 6132 14C 2.60 GHz</t>
  </si>
  <si>
    <t>Kühllösung für 3te und 4te CPU</t>
  </si>
  <si>
    <t>32GB (1x32GB) 2Rx4 DDR4-2666 R ECC</t>
  </si>
  <si>
    <t>SFP+ Transceiver 10G/1G Dual Rate SR</t>
  </si>
  <si>
    <t>PLAN EM 4x 10GB SFP+  OCP interface</t>
  </si>
  <si>
    <t>PLAN EP X710-DA2 2x10Gb SFP+ LP</t>
  </si>
  <si>
    <t>Leitung Netzanschluss Rack, 2,5m,schwarz</t>
  </si>
  <si>
    <t>S26361-K1587-V200</t>
  </si>
  <si>
    <t>S26361-F4051-E232</t>
  </si>
  <si>
    <t>S26361-F4051-E4</t>
  </si>
  <si>
    <t>S26361-F4026-E232</t>
  </si>
  <si>
    <t>S26361-F3986-E5</t>
  </si>
  <si>
    <t>S26361-F3953-E411</t>
  </si>
  <si>
    <t>S26361-F3640-E202</t>
  </si>
  <si>
    <t>T26139-Y1968-E250</t>
  </si>
  <si>
    <t>FSP:GP5S63Z00DESV4</t>
  </si>
  <si>
    <t>FSP:GTXA00Z00DESV4</t>
  </si>
  <si>
    <t>PQ 2x00 Management Board</t>
  </si>
  <si>
    <t>Memory Mode Standard Installation</t>
  </si>
  <si>
    <t>Netzkabel 16A IEC320 C19-&gt;C20, 3.5m</t>
  </si>
  <si>
    <t>Power Supply 2.880W platinum hp</t>
  </si>
  <si>
    <t>PQ2800B2 Disk Unit</t>
  </si>
  <si>
    <t>FBU option für PRAID EP420i und EP420e</t>
  </si>
  <si>
    <t>PRAID EP420i</t>
  </si>
  <si>
    <t>System Board PQ2800B3</t>
  </si>
  <si>
    <t>Xeon E7-8855v4 14C/28T 2.10GHz 35MB</t>
  </si>
  <si>
    <t>32GB (2x16GB) 1Rx4 DDR4-2400 R ECC</t>
  </si>
  <si>
    <t>I/O Unit L (1GbE, 2xbaseTports) PQ2800B</t>
  </si>
  <si>
    <t>PFC EP LPe16002 LP</t>
  </si>
  <si>
    <t>MCH3AC111B</t>
  </si>
  <si>
    <t>MC-5HMM21 3)</t>
  </si>
  <si>
    <t>MC-0PMM1</t>
  </si>
  <si>
    <t>S26361-F3151-E301</t>
  </si>
  <si>
    <t>MC-5HPS41</t>
  </si>
  <si>
    <t>MC-5HDU21B</t>
  </si>
  <si>
    <t>MC-5DSA41</t>
  </si>
  <si>
    <t>MC-0JFB31</t>
  </si>
  <si>
    <t>MC-0JSR51</t>
  </si>
  <si>
    <t>MC-3HSB91B</t>
  </si>
  <si>
    <t>MC-3BEK11B</t>
  </si>
  <si>
    <t>MC-3CD621B</t>
  </si>
  <si>
    <t>MC-3HUX31B</t>
  </si>
  <si>
    <t>MC-0JFC81</t>
  </si>
  <si>
    <t>MC-0JXE41</t>
  </si>
  <si>
    <t>MC-0JXE51</t>
  </si>
  <si>
    <t>FSP:GP5S63Z00DESVQ</t>
  </si>
  <si>
    <t>BX900 PSU 2.880W platinum hp ohne Netzk.</t>
  </si>
  <si>
    <t>PY BX900 Management Blade S1</t>
  </si>
  <si>
    <t>Adapter angle PC-Rack, 10U till 200Kg</t>
  </si>
  <si>
    <t>PY CB Eth Switch 10/40Gb 18/8+2</t>
  </si>
  <si>
    <t>Bladeinstallation in Systemeinheit</t>
  </si>
  <si>
    <t>PY CB FC Switch 16Gb 18/8 26 (Brocade)</t>
  </si>
  <si>
    <t>PY BX2580 M2 Dual Server Blade</t>
  </si>
  <si>
    <t>Intel Xeon E5-2620v4 8C/16T 2.10 GHz</t>
  </si>
  <si>
    <t>Performance Mode Installation</t>
  </si>
  <si>
    <t>16GB (1x16GB) 2Rx4 DDR4-2400 R ECC</t>
  </si>
  <si>
    <t>PY SX960 S1 Storage Blade Disk</t>
  </si>
  <si>
    <t>HD SAS 6G 900GB 10K HOT PL 2.5" EP</t>
  </si>
  <si>
    <t>FBU Option für PRAID EP4xx</t>
  </si>
  <si>
    <t>PRAID EP400i</t>
  </si>
  <si>
    <t>TFM Modul für FBU auf PRAID EP400i</t>
  </si>
  <si>
    <t>S26113-F606-E300</t>
  </si>
  <si>
    <t>S26361-F3962-E500</t>
  </si>
  <si>
    <t>S26361-F2735-L41</t>
  </si>
  <si>
    <t>S26361-K1533-V100</t>
  </si>
  <si>
    <t>S26361-F2749-E1</t>
  </si>
  <si>
    <t>S26361-K1527-V26</t>
  </si>
  <si>
    <t>S26361-K1562-V200</t>
  </si>
  <si>
    <t>S26361-F3933-E120</t>
  </si>
  <si>
    <t>S26361-F3694-E2</t>
  </si>
  <si>
    <t>S26361-F3934-E612</t>
  </si>
  <si>
    <t>S26361-K1382-V303</t>
  </si>
  <si>
    <t>S26361-F5247-E190</t>
  </si>
  <si>
    <t>S26361-F5243-E125</t>
  </si>
  <si>
    <t>S26361-F5243-E1</t>
  </si>
  <si>
    <t>S26361-F5243-E100</t>
  </si>
  <si>
    <t>TP 5J VO,24x7,4h Az - für PY BX2580M2 und SX960 S1</t>
  </si>
  <si>
    <t>PRIMECENTER M2 Rack 42U 1200x800</t>
  </si>
  <si>
    <t>Kippschutz für PCR M2 Rack</t>
  </si>
  <si>
    <t>Blindblenden Kit 1HE plast.</t>
  </si>
  <si>
    <t>Blindblenden Kit 2HE plast.</t>
  </si>
  <si>
    <t>Steckdosenleiste 1x 10 Kaltg. + Einb.</t>
  </si>
  <si>
    <t>Konsolswitch KVM S2 adapter USB-VGA</t>
  </si>
  <si>
    <t>Konsolswitch KVM S4-0812, digital,VM,1HE</t>
  </si>
  <si>
    <t>RC25 43cm/17" TFT 1U D/US Deutsch</t>
  </si>
  <si>
    <t>S26361-K828-V842</t>
  </si>
  <si>
    <t>S26361-F5561-E211</t>
  </si>
  <si>
    <t>S26361-F4530-E131</t>
  </si>
  <si>
    <t>S26361-F4530-E131 3)</t>
  </si>
  <si>
    <t>S26361-F4530-E132</t>
  </si>
  <si>
    <t>S26361-F2262-E40</t>
  </si>
  <si>
    <t>S26361-F2293-L202</t>
  </si>
  <si>
    <t>S26361-K1393-V8</t>
  </si>
  <si>
    <t>S26361-K1387-V100</t>
  </si>
  <si>
    <t>TP 5J VO,24x7,4h Az - für KVM S4-0812 und RC25</t>
  </si>
  <si>
    <t>FSP:GP5S63Z00DESV5</t>
  </si>
  <si>
    <t>PFC EP LPe31002 2x 16Gb Emulex</t>
  </si>
  <si>
    <t>64GB (1x64GB) 4Rx4 DDR4-2666 3DS ECC</t>
  </si>
  <si>
    <t>SSD SATA 6G 800GB Read-Int. 2.5' H-P EP</t>
  </si>
  <si>
    <t>HD SAS 12G 600GB 15K HOT PL 2.5' EP</t>
  </si>
  <si>
    <t>PSAS CP400e FH/LP</t>
  </si>
  <si>
    <t>S26361-F5596-L502</t>
  </si>
  <si>
    <t>S26361-F4026-L364</t>
  </si>
  <si>
    <t>S26361-F5632-L800</t>
  </si>
  <si>
    <t>S26361-F5531-L560</t>
  </si>
  <si>
    <t>S26361-F3986-L5</t>
  </si>
  <si>
    <t>S26361-F5243-L12</t>
  </si>
  <si>
    <t>S26361-F3845-L501</t>
  </si>
  <si>
    <t>S26361-F1790-L244</t>
  </si>
  <si>
    <t>S26361-F3778-L1</t>
  </si>
  <si>
    <t>PY BX900 S2 Systemeinheit ohne SV</t>
  </si>
  <si>
    <t>Tragewinkel 10HE in asymmetrische Racks</t>
  </si>
  <si>
    <t>TP 5J VO,24x7,4h Az - für PY BX900 S2</t>
  </si>
  <si>
    <t>S26361-K1421-V300</t>
  </si>
  <si>
    <t>S26361-F4530-E14</t>
  </si>
  <si>
    <t>FSP:GP5S63Z00DESV0</t>
  </si>
  <si>
    <t>ET DX200 S4 Base Enclosure 2.5"</t>
  </si>
  <si>
    <t>DX1/200S4 ValueSSD SAS 3.84TB 2.5 x1</t>
  </si>
  <si>
    <t>DX200 S4 CMx2 32GB FC 4P 16G</t>
  </si>
  <si>
    <t>FTS:ET204AU</t>
  </si>
  <si>
    <t>FTS:ETVSAT</t>
  </si>
  <si>
    <t>FTS:ETVCHFP</t>
  </si>
  <si>
    <t>SP 5J VO,9x5,4h Az</t>
  </si>
  <si>
    <t>SP HDD Verwurf f. Garantie/Servicedauer</t>
  </si>
  <si>
    <t>FSP:GD5S60Z00DEST3</t>
  </si>
  <si>
    <t>FSP:GSXA00Z00DEST3</t>
  </si>
  <si>
    <t>PY UPS 1500VA / 1000W Tower</t>
  </si>
  <si>
    <t>PY UPS 750VA / 500W Tower</t>
  </si>
  <si>
    <t>S26361-F4542-L150</t>
  </si>
  <si>
    <t>S26361-F4542-L75</t>
  </si>
  <si>
    <t>NetApp FAS2552A vShape-50</t>
  </si>
  <si>
    <t>PY Online UPS S2 3kVA / 2,7kW R/T (2U)</t>
  </si>
  <si>
    <t>APC Online UPS EBS D/P/3rd P Racks</t>
  </si>
  <si>
    <t>RMK für Online UPS 3KVA</t>
  </si>
  <si>
    <t>N:SAB-2552-VSHAPE1</t>
  </si>
  <si>
    <t>S26361-K915-V302</t>
  </si>
  <si>
    <t>S26361-F2845-L1</t>
  </si>
  <si>
    <t>S26361-F2845-L4</t>
  </si>
  <si>
    <t>1.11.</t>
  </si>
  <si>
    <t>Leistungsklasse 9</t>
  </si>
  <si>
    <t>Brocade G610,8P,0SFP,AC</t>
  </si>
  <si>
    <t>Lochblende 1 HE, Metall, Kit</t>
  </si>
  <si>
    <t>FIXED RMK, 4 post</t>
  </si>
  <si>
    <t>S/W, 8 Port-On-Demand, 8P, 0 SFP</t>
  </si>
  <si>
    <t>SFP+, SWL(MMF), 32Gb/s, 8-Pack</t>
  </si>
  <si>
    <t>Netz-Anschlussleitung, 2,5m</t>
  </si>
  <si>
    <t>D:G610-8-0E</t>
  </si>
  <si>
    <t>S26361-F4530-E141</t>
  </si>
  <si>
    <t>D:XBR-R000162E</t>
  </si>
  <si>
    <t>D:SMED8PTPOD-01E</t>
  </si>
  <si>
    <t>D:XBR-000213E</t>
  </si>
  <si>
    <t>D:KB258-C250-L</t>
  </si>
  <si>
    <t>FSP:GD5S60Z00DESTF</t>
  </si>
  <si>
    <t xml:space="preserve">Leistungsklasse 10 Zubehör </t>
  </si>
  <si>
    <t>Leistungsklasse 11 Dienstleistungen</t>
  </si>
  <si>
    <t>Leistungsklasse 10 Zubehör Referenz FTS PRIMERGY RX4770 M4</t>
  </si>
  <si>
    <t>Tower-Server</t>
  </si>
  <si>
    <t>Rack-Server</t>
  </si>
  <si>
    <t>Betriebssystem, betriebssystemnahe Software</t>
  </si>
  <si>
    <t>Switches (FC)</t>
  </si>
  <si>
    <t>Server-Zubehör (z.B. Medien, Tastatur, Mouse)</t>
  </si>
  <si>
    <t>Speichersysteme Disk</t>
  </si>
  <si>
    <t>Speichersysteme Tape</t>
  </si>
  <si>
    <t>NetApp - Systeme</t>
  </si>
  <si>
    <t>USV</t>
  </si>
  <si>
    <t>KVM-Switche</t>
  </si>
  <si>
    <t>Rack-Schränke</t>
  </si>
  <si>
    <t>Hardware-Garantie (Fujitsu Product Support Services)</t>
  </si>
  <si>
    <t>Anzahl</t>
  </si>
  <si>
    <t xml:space="preserve">Leistungsklasse 1 </t>
  </si>
  <si>
    <t xml:space="preserve">Preis aus Anzahl / Listenpreis netto/ EUR und Rabatt in % </t>
  </si>
  <si>
    <t>1.11.1.</t>
  </si>
  <si>
    <t>1.11.2.</t>
  </si>
  <si>
    <t>1.11.3.</t>
  </si>
  <si>
    <t>1.11.4.</t>
  </si>
  <si>
    <t>1.11.5.</t>
  </si>
  <si>
    <t>1.11.6.</t>
  </si>
  <si>
    <t>1.11.7.</t>
  </si>
  <si>
    <t>1.11.8.</t>
  </si>
  <si>
    <t>1.11.9.</t>
  </si>
  <si>
    <t>1.11.10.</t>
  </si>
  <si>
    <t>1.11.11.</t>
  </si>
  <si>
    <t>1.11.12.</t>
  </si>
  <si>
    <t>1.11.13.</t>
  </si>
  <si>
    <t>1.11.14.</t>
  </si>
  <si>
    <t>1.11.15.</t>
  </si>
  <si>
    <t>1.11.16.</t>
  </si>
  <si>
    <t>An- / Abfahrt einer Servicemitarbeiterin bzw. eines Servicemitarbeiters zum / vom Bedarfsträger</t>
  </si>
  <si>
    <t>Konfiguration der Netzwerkkarten gemäß Vorgaben des Auftraggebers</t>
  </si>
  <si>
    <t>Tabelle 1</t>
  </si>
  <si>
    <t>Tabelle 2</t>
  </si>
  <si>
    <t xml:space="preserve">1. </t>
  </si>
  <si>
    <t>2.6.</t>
  </si>
  <si>
    <t>2.7.</t>
  </si>
  <si>
    <t>2.8.</t>
  </si>
  <si>
    <t>2.9.</t>
  </si>
  <si>
    <t>4.</t>
  </si>
  <si>
    <t xml:space="preserve">Fujitsu SPARC  </t>
  </si>
  <si>
    <t>Fujitsu SPARC Server</t>
  </si>
  <si>
    <t>Fujitsu SPARC Ersatz- und Aufrüstkomponenten</t>
  </si>
  <si>
    <t>Hardware-Garantie (Fujitsu SPARC Support Services)</t>
  </si>
  <si>
    <t>Preis aus Los 1 FTS Preisblatt</t>
  </si>
  <si>
    <t>Rabatt</t>
  </si>
  <si>
    <t xml:space="preserve">Fujitsu SPARC </t>
  </si>
  <si>
    <t>Gewichtete Preise</t>
  </si>
  <si>
    <t>Gewichtung Leistungsklasse</t>
  </si>
  <si>
    <t>Summe</t>
  </si>
  <si>
    <t>Preis für Bewertungsmatrix</t>
  </si>
  <si>
    <t>P = Gesamtsumme aus gewichteten Preisen und Rabatt</t>
  </si>
  <si>
    <t>1.1.1.</t>
  </si>
  <si>
    <t>1.1.2.</t>
  </si>
  <si>
    <t>1.1.3.</t>
  </si>
  <si>
    <t>1.1.4.</t>
  </si>
  <si>
    <t>1.1.5.</t>
  </si>
  <si>
    <t>1.1.6.</t>
  </si>
  <si>
    <t>1.1.7.</t>
  </si>
  <si>
    <t>1.1.8.</t>
  </si>
  <si>
    <t>1.1.9.</t>
  </si>
  <si>
    <t>1.1.10.</t>
  </si>
  <si>
    <t>1.1.11.</t>
  </si>
  <si>
    <t>1.1.12.</t>
  </si>
  <si>
    <t>1.1.13.</t>
  </si>
  <si>
    <t>1.1.14.</t>
  </si>
  <si>
    <t>1.1.15.</t>
  </si>
  <si>
    <t>1.1.16.</t>
  </si>
  <si>
    <t>1.1.17.</t>
  </si>
  <si>
    <t>1.1.18.</t>
  </si>
  <si>
    <t>1.1.19.</t>
  </si>
  <si>
    <t>1.1.20.</t>
  </si>
  <si>
    <t>1.2.1.</t>
  </si>
  <si>
    <t>1.2.2.</t>
  </si>
  <si>
    <t>1.2.3.</t>
  </si>
  <si>
    <t>1.2.4.</t>
  </si>
  <si>
    <t>1.2.5.</t>
  </si>
  <si>
    <t>1.2.6.</t>
  </si>
  <si>
    <t>1.2.7.</t>
  </si>
  <si>
    <t>1.2.8.</t>
  </si>
  <si>
    <t>1.2.9.</t>
  </si>
  <si>
    <t>1.2.10.</t>
  </si>
  <si>
    <t>1.2.11.</t>
  </si>
  <si>
    <t>1.2.12.</t>
  </si>
  <si>
    <t>1.2.13.</t>
  </si>
  <si>
    <t>1.2.14.</t>
  </si>
  <si>
    <t>1.2.15.</t>
  </si>
  <si>
    <t>1.2.16.</t>
  </si>
  <si>
    <t>1.2.17.</t>
  </si>
  <si>
    <t>1.2.18.</t>
  </si>
  <si>
    <t>1.2.19.</t>
  </si>
  <si>
    <t>1.5.1.</t>
  </si>
  <si>
    <t>1.5.2.</t>
  </si>
  <si>
    <t>1.5.3.</t>
  </si>
  <si>
    <t>1.5.4.</t>
  </si>
  <si>
    <t>1.5.5.</t>
  </si>
  <si>
    <t>1.5.6.</t>
  </si>
  <si>
    <t>1.5.7.</t>
  </si>
  <si>
    <t>1.5.8.</t>
  </si>
  <si>
    <t>1.5.9.</t>
  </si>
  <si>
    <t>1.5.10.</t>
  </si>
  <si>
    <t>1.5.11.</t>
  </si>
  <si>
    <t>1.5.12.</t>
  </si>
  <si>
    <t>1.5.13.</t>
  </si>
  <si>
    <t>1.5.14.</t>
  </si>
  <si>
    <t>1.5.15.</t>
  </si>
  <si>
    <t>1.5.16.</t>
  </si>
  <si>
    <t>1.5.17.</t>
  </si>
  <si>
    <t>1.5.18.</t>
  </si>
  <si>
    <t>1.5.19.</t>
  </si>
  <si>
    <t>1.5.20.</t>
  </si>
  <si>
    <t>1.5.21.</t>
  </si>
  <si>
    <t>1.5.22.</t>
  </si>
  <si>
    <t>1.5.23.</t>
  </si>
  <si>
    <t>1.5.24.</t>
  </si>
  <si>
    <t>1.5.25.</t>
  </si>
  <si>
    <t>1.5.26.</t>
  </si>
  <si>
    <t>1.5.27.</t>
  </si>
  <si>
    <t>1.5.28.</t>
  </si>
  <si>
    <t>1.4.1.</t>
  </si>
  <si>
    <t>1.4.2.</t>
  </si>
  <si>
    <t>1.4.3.</t>
  </si>
  <si>
    <t>1.4.4.</t>
  </si>
  <si>
    <t>1.4.5.</t>
  </si>
  <si>
    <t>1.4.6.</t>
  </si>
  <si>
    <t>1.4.7.</t>
  </si>
  <si>
    <t>1.4.8.</t>
  </si>
  <si>
    <t>1.4.9.</t>
  </si>
  <si>
    <t>1.4.10.</t>
  </si>
  <si>
    <t>1.4.11.</t>
  </si>
  <si>
    <t>1.4.12.</t>
  </si>
  <si>
    <t>1.4.13.</t>
  </si>
  <si>
    <t>1.4.14.</t>
  </si>
  <si>
    <t>1.4.15.</t>
  </si>
  <si>
    <t>1.4.16.</t>
  </si>
  <si>
    <t>1.6.1.</t>
  </si>
  <si>
    <t>1.6.2.</t>
  </si>
  <si>
    <t>1.6.3.</t>
  </si>
  <si>
    <t>1.6.4.</t>
  </si>
  <si>
    <t>1.6.5.</t>
  </si>
  <si>
    <t>1.6.6.</t>
  </si>
  <si>
    <t>1.6.7.</t>
  </si>
  <si>
    <t>1.6.8.</t>
  </si>
  <si>
    <t>1.6.9.</t>
  </si>
  <si>
    <t>1.7.1.</t>
  </si>
  <si>
    <t>1.7.2.</t>
  </si>
  <si>
    <t>1.7.3.</t>
  </si>
  <si>
    <t>1.8.1.</t>
  </si>
  <si>
    <t>1.8.2.</t>
  </si>
  <si>
    <t>1.8.3.</t>
  </si>
  <si>
    <t>1.8.4.</t>
  </si>
  <si>
    <t>1.9.1.</t>
  </si>
  <si>
    <t>1.9.2.</t>
  </si>
  <si>
    <t>1.9.3.</t>
  </si>
  <si>
    <t>1.9.4.</t>
  </si>
  <si>
    <t>1.9.5.</t>
  </si>
  <si>
    <t>1.9.6.</t>
  </si>
  <si>
    <t>1.9.7.</t>
  </si>
  <si>
    <t>1.10.1.</t>
  </si>
  <si>
    <t>1.10.2.</t>
  </si>
  <si>
    <t>1.10.3.</t>
  </si>
  <si>
    <t>1.10.4.</t>
  </si>
  <si>
    <t>1.10.5.</t>
  </si>
  <si>
    <t>1.10.6.</t>
  </si>
  <si>
    <t>1.10.7.</t>
  </si>
  <si>
    <t>1.10.8.</t>
  </si>
  <si>
    <t>1.10.9.</t>
  </si>
  <si>
    <t>1.10.10.</t>
  </si>
  <si>
    <t>1.10.11.</t>
  </si>
  <si>
    <t>Server-Technik - Kategorien und Unterkategorien</t>
  </si>
  <si>
    <t xml:space="preserve">Summe </t>
  </si>
  <si>
    <t>Leistungsklasse</t>
  </si>
  <si>
    <t>Kategorien</t>
  </si>
  <si>
    <t>Stundensatz Servicetechniker mit SÜ1</t>
  </si>
  <si>
    <t>Stundensatz Systemtechniker mit SÜ1</t>
  </si>
  <si>
    <t>1.3.1.</t>
  </si>
  <si>
    <t>1.3.2.</t>
  </si>
  <si>
    <t>1.3.3.</t>
  </si>
  <si>
    <t>1.3.4.</t>
  </si>
  <si>
    <t>1.3.5.</t>
  </si>
  <si>
    <t>1.3.6.</t>
  </si>
  <si>
    <t>1.3.7.</t>
  </si>
  <si>
    <t>1.3.8.</t>
  </si>
  <si>
    <t>1.3.9.</t>
  </si>
  <si>
    <t>1.3.10.</t>
  </si>
  <si>
    <t>1.3.11.</t>
  </si>
  <si>
    <t>1.3.12.</t>
  </si>
  <si>
    <t>1.3.13.</t>
  </si>
  <si>
    <t>1.3.14.</t>
  </si>
  <si>
    <t>1.3.15.</t>
  </si>
  <si>
    <t>1.3.16.</t>
  </si>
  <si>
    <t>1.3.17.</t>
  </si>
  <si>
    <t>1.3.18.</t>
  </si>
  <si>
    <t>1.3.19.</t>
  </si>
  <si>
    <t>Rabatt in % auf die zum Zeitpunkt des 18.08.2017
gültigen Fujitsu-Herstellerlisten</t>
  </si>
  <si>
    <t xml:space="preserve">Bieter: </t>
  </si>
  <si>
    <r>
      <t xml:space="preserve">Offenes Verfahren IT 002-2017 "Server-Technik"
Los 1: Server-Technik Fujitsu
</t>
    </r>
    <r>
      <rPr>
        <b/>
        <u/>
        <sz val="20"/>
        <color theme="1"/>
        <rFont val="Arial"/>
        <family val="2"/>
      </rPr>
      <t xml:space="preserve">Anlage 01 Preisblatt </t>
    </r>
  </si>
  <si>
    <t>Nähere Hinweise zum Ausfüllen des Preisblattes sind Punkt 3.3 der Bewerbungsbedingungen zu entnehmen.</t>
  </si>
  <si>
    <t>Dienstleistung in netto/ EUR</t>
  </si>
  <si>
    <t>Menge</t>
  </si>
  <si>
    <t>Grundeinheit PQ2800B3</t>
  </si>
  <si>
    <t>Eth Ctrl 2x10Gbit PCIe x8 D2755 SFP+ LP</t>
  </si>
  <si>
    <t>PY CNA Mezz Card 2x10Gb 2 Kanal</t>
  </si>
  <si>
    <t>S26361-F3592-E532</t>
  </si>
  <si>
    <t>S26361-F4994-E402</t>
  </si>
  <si>
    <t>PY FC Mezz Card 16Gb 2 Port (MC-FC162E)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</si>
</sst>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_ ;\-#,##0.00\ "/>
  </numFmts>
  <fonts count="20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0"/>
      <color theme="1"/>
      <name val="Tahoma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sz val="11"/>
      <color theme="1"/>
      <name val="Arial"/>
      <family val="2"/>
    </font>
    <font>
      <b/>
      <sz val="10"/>
      <color theme="1"/>
      <name val="Tahoma"/>
      <family val="2"/>
    </font>
    <font>
      <b/>
      <sz val="11"/>
      <name val="Arial"/>
      <family val="2"/>
    </font>
    <font>
      <b/>
      <u/>
      <sz val="11"/>
      <color theme="1"/>
      <name val="Arial"/>
      <family val="2"/>
    </font>
    <font>
      <b/>
      <sz val="22"/>
      <color theme="1"/>
      <name val="Tahoma"/>
      <family val="2"/>
    </font>
    <font>
      <sz val="20"/>
      <color theme="1"/>
      <name val="Arial"/>
      <family val="2"/>
    </font>
    <font>
      <b/>
      <sz val="20"/>
      <color theme="1"/>
      <name val="Arial"/>
      <family val="2"/>
    </font>
    <font>
      <b/>
      <u/>
      <sz val="20"/>
      <color theme="1"/>
      <name val="Arial"/>
      <family val="2"/>
    </font>
    <font>
      <sz val="11"/>
      <color theme="1"/>
      <name val="Tahoma"/>
      <family val="2"/>
    </font>
    <font>
      <sz val="12"/>
      <color theme="1"/>
      <name val="Tahoma"/>
      <family val="2"/>
    </font>
    <font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theme="4" tint="0.59999389629810485"/>
      </patternFill>
    </fill>
    <fill>
      <patternFill patternType="solid">
        <fgColor theme="4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theme="0"/>
      </bottom>
      <diagonal/>
    </border>
    <border>
      <left/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/>
      <top/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thin">
        <color theme="0"/>
      </right>
      <top style="medium">
        <color theme="0"/>
      </top>
      <bottom/>
      <diagonal/>
    </border>
    <border>
      <left style="thin">
        <color theme="0"/>
      </left>
      <right/>
      <top style="medium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medium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</borders>
  <cellStyleXfs count="4">
    <xf numFmtId="0" fontId="0" fillId="0" borderId="0"/>
    <xf numFmtId="0" fontId="5" fillId="0" borderId="0"/>
    <xf numFmtId="44" fontId="9" fillId="0" borderId="0" applyFont="0" applyFill="0" applyBorder="0" applyAlignment="0" applyProtection="0"/>
    <xf numFmtId="0" fontId="5" fillId="0" borderId="0"/>
  </cellStyleXfs>
  <cellXfs count="155">
    <xf numFmtId="0" fontId="0" fillId="0" borderId="0" xfId="0"/>
    <xf numFmtId="0" fontId="3" fillId="0" borderId="0" xfId="0" applyFont="1" applyAlignment="1">
      <alignment vertical="top"/>
    </xf>
    <xf numFmtId="0" fontId="3" fillId="0" borderId="0" xfId="0" applyFont="1"/>
    <xf numFmtId="0" fontId="4" fillId="0" borderId="0" xfId="0" applyFont="1"/>
    <xf numFmtId="0" fontId="1" fillId="2" borderId="3" xfId="1" applyNumberFormat="1" applyFont="1" applyFill="1" applyBorder="1" applyAlignment="1">
      <alignment vertical="center" wrapText="1"/>
    </xf>
    <xf numFmtId="0" fontId="6" fillId="3" borderId="6" xfId="1" applyNumberFormat="1" applyFont="1" applyFill="1" applyBorder="1" applyAlignment="1">
      <alignment horizontal="center" vertical="center"/>
    </xf>
    <xf numFmtId="0" fontId="2" fillId="4" borderId="7" xfId="0" applyFont="1" applyFill="1" applyBorder="1"/>
    <xf numFmtId="0" fontId="0" fillId="0" borderId="0" xfId="0" applyFont="1"/>
    <xf numFmtId="0" fontId="1" fillId="2" borderId="3" xfId="1" applyNumberFormat="1" applyFont="1" applyFill="1" applyBorder="1" applyAlignment="1">
      <alignment horizontal="left" vertical="top" wrapText="1"/>
    </xf>
    <xf numFmtId="0" fontId="2" fillId="4" borderId="7" xfId="0" applyFont="1" applyFill="1" applyBorder="1" applyAlignment="1">
      <alignment horizontal="center"/>
    </xf>
    <xf numFmtId="16" fontId="2" fillId="4" borderId="7" xfId="0" applyNumberFormat="1" applyFont="1" applyFill="1" applyBorder="1" applyAlignment="1">
      <alignment horizontal="center"/>
    </xf>
    <xf numFmtId="0" fontId="2" fillId="4" borderId="7" xfId="0" applyFont="1" applyFill="1" applyBorder="1" applyAlignment="1">
      <alignment horizontal="left" vertical="center"/>
    </xf>
    <xf numFmtId="165" fontId="2" fillId="4" borderId="7" xfId="2" applyNumberFormat="1" applyFont="1" applyFill="1" applyBorder="1" applyAlignment="1">
      <alignment horizontal="center"/>
    </xf>
    <xf numFmtId="44" fontId="2" fillId="4" borderId="7" xfId="2" applyFont="1" applyFill="1" applyBorder="1" applyAlignment="1">
      <alignment horizontal="center"/>
    </xf>
    <xf numFmtId="2" fontId="0" fillId="6" borderId="7" xfId="2" applyNumberFormat="1" applyFont="1" applyFill="1" applyBorder="1" applyAlignment="1" applyProtection="1">
      <alignment horizontal="center" vertical="top"/>
      <protection locked="0"/>
    </xf>
    <xf numFmtId="44" fontId="2" fillId="6" borderId="10" xfId="2" applyFont="1" applyFill="1" applyBorder="1" applyAlignment="1">
      <alignment horizontal="left" vertical="top"/>
    </xf>
    <xf numFmtId="0" fontId="2" fillId="4" borderId="7" xfId="0" applyFont="1" applyFill="1" applyBorder="1" applyAlignment="1">
      <alignment horizontal="center" vertical="center"/>
    </xf>
    <xf numFmtId="165" fontId="2" fillId="4" borderId="7" xfId="2" applyNumberFormat="1" applyFont="1" applyFill="1" applyBorder="1" applyAlignment="1">
      <alignment horizontal="right"/>
    </xf>
    <xf numFmtId="0" fontId="1" fillId="2" borderId="3" xfId="1" applyNumberFormat="1" applyFont="1" applyFill="1" applyBorder="1" applyAlignment="1">
      <alignment horizontal="center" vertical="center" wrapText="1"/>
    </xf>
    <xf numFmtId="0" fontId="6" fillId="3" borderId="4" xfId="1" applyNumberFormat="1" applyFont="1" applyFill="1" applyBorder="1" applyAlignment="1">
      <alignment horizontal="left" vertical="center" wrapText="1"/>
    </xf>
    <xf numFmtId="164" fontId="7" fillId="4" borderId="6" xfId="0" applyNumberFormat="1" applyFont="1" applyFill="1" applyBorder="1" applyAlignment="1">
      <alignment horizontal="center"/>
    </xf>
    <xf numFmtId="0" fontId="1" fillId="2" borderId="1" xfId="1" applyNumberFormat="1" applyFont="1" applyFill="1" applyBorder="1" applyAlignment="1">
      <alignment horizontal="left" vertical="center"/>
    </xf>
    <xf numFmtId="164" fontId="0" fillId="6" borderId="7" xfId="0" applyNumberFormat="1" applyFill="1" applyBorder="1" applyAlignment="1">
      <alignment horizontal="center"/>
    </xf>
    <xf numFmtId="0" fontId="4" fillId="3" borderId="0" xfId="1" applyNumberFormat="1" applyFont="1" applyFill="1" applyBorder="1" applyAlignment="1">
      <alignment horizontal="left" vertical="center"/>
    </xf>
    <xf numFmtId="164" fontId="0" fillId="4" borderId="7" xfId="0" applyNumberFormat="1" applyFill="1" applyBorder="1" applyAlignment="1">
      <alignment horizontal="center"/>
    </xf>
    <xf numFmtId="0" fontId="4" fillId="5" borderId="0" xfId="1" applyNumberFormat="1" applyFont="1" applyFill="1" applyBorder="1" applyAlignment="1">
      <alignment horizontal="left" vertical="center"/>
    </xf>
    <xf numFmtId="10" fontId="4" fillId="5" borderId="7" xfId="1" applyNumberFormat="1" applyFont="1" applyFill="1" applyBorder="1" applyAlignment="1">
      <alignment horizontal="center" vertical="center"/>
    </xf>
    <xf numFmtId="10" fontId="4" fillId="3" borderId="7" xfId="1" applyNumberFormat="1" applyFont="1" applyFill="1" applyBorder="1" applyAlignment="1">
      <alignment horizontal="center" vertical="center"/>
    </xf>
    <xf numFmtId="0" fontId="1" fillId="2" borderId="3" xfId="1" applyNumberFormat="1" applyFont="1" applyFill="1" applyBorder="1" applyAlignment="1">
      <alignment horizontal="left" vertical="top" wrapText="1"/>
    </xf>
    <xf numFmtId="44" fontId="2" fillId="4" borderId="0" xfId="2" applyFont="1" applyFill="1" applyBorder="1" applyAlignment="1">
      <alignment horizontal="center"/>
    </xf>
    <xf numFmtId="0" fontId="10" fillId="0" borderId="0" xfId="0" applyFont="1" applyAlignment="1">
      <alignment vertical="top"/>
    </xf>
    <xf numFmtId="0" fontId="4" fillId="0" borderId="7" xfId="0" applyFont="1" applyBorder="1"/>
    <xf numFmtId="0" fontId="4" fillId="0" borderId="0" xfId="0" applyFont="1" applyBorder="1"/>
    <xf numFmtId="164" fontId="4" fillId="6" borderId="7" xfId="0" applyNumberFormat="1" applyFont="1" applyFill="1" applyBorder="1" applyAlignment="1">
      <alignment horizontal="center"/>
    </xf>
    <xf numFmtId="164" fontId="4" fillId="4" borderId="7" xfId="0" applyNumberFormat="1" applyFont="1" applyFill="1" applyBorder="1" applyAlignment="1">
      <alignment horizontal="center"/>
    </xf>
    <xf numFmtId="164" fontId="4" fillId="4" borderId="27" xfId="0" applyNumberFormat="1" applyFont="1" applyFill="1" applyBorder="1" applyAlignment="1">
      <alignment horizontal="center"/>
    </xf>
    <xf numFmtId="164" fontId="2" fillId="3" borderId="10" xfId="1" applyNumberFormat="1" applyFont="1" applyFill="1" applyBorder="1" applyAlignment="1">
      <alignment horizontal="center" vertical="center"/>
    </xf>
    <xf numFmtId="0" fontId="4" fillId="5" borderId="0" xfId="1" applyNumberFormat="1" applyFont="1" applyFill="1" applyBorder="1" applyAlignment="1">
      <alignment horizontal="left" vertical="center" wrapText="1"/>
    </xf>
    <xf numFmtId="0" fontId="6" fillId="3" borderId="28" xfId="1" applyNumberFormat="1" applyFont="1" applyFill="1" applyBorder="1" applyAlignment="1">
      <alignment horizontal="left" vertical="center"/>
    </xf>
    <xf numFmtId="10" fontId="4" fillId="3" borderId="29" xfId="1" applyNumberFormat="1" applyFont="1" applyFill="1" applyBorder="1" applyAlignment="1">
      <alignment horizontal="center" vertical="center"/>
    </xf>
    <xf numFmtId="164" fontId="4" fillId="3" borderId="30" xfId="1" applyNumberFormat="1" applyFont="1" applyFill="1" applyBorder="1" applyAlignment="1">
      <alignment horizontal="center" vertical="center"/>
    </xf>
    <xf numFmtId="164" fontId="12" fillId="7" borderId="31" xfId="1" applyNumberFormat="1" applyFont="1" applyFill="1" applyBorder="1" applyAlignment="1">
      <alignment horizontal="center" vertical="center"/>
    </xf>
    <xf numFmtId="10" fontId="6" fillId="3" borderId="10" xfId="1" applyNumberFormat="1" applyFont="1" applyFill="1" applyBorder="1" applyAlignment="1">
      <alignment horizontal="center" vertical="center"/>
    </xf>
    <xf numFmtId="0" fontId="11" fillId="2" borderId="10" xfId="1" applyNumberFormat="1" applyFont="1" applyFill="1" applyBorder="1" applyAlignment="1">
      <alignment horizontal="left" vertical="center" wrapText="1"/>
    </xf>
    <xf numFmtId="0" fontId="2" fillId="4" borderId="13" xfId="0" applyFont="1" applyFill="1" applyBorder="1" applyAlignment="1">
      <alignment horizontal="left" vertical="center"/>
    </xf>
    <xf numFmtId="165" fontId="2" fillId="4" borderId="13" xfId="2" applyNumberFormat="1" applyFont="1" applyFill="1" applyBorder="1" applyAlignment="1">
      <alignment horizontal="center"/>
    </xf>
    <xf numFmtId="0" fontId="2" fillId="4" borderId="3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165" fontId="2" fillId="4" borderId="13" xfId="2" applyNumberFormat="1" applyFont="1" applyFill="1" applyBorder="1" applyAlignment="1">
      <alignment horizontal="right"/>
    </xf>
    <xf numFmtId="2" fontId="0" fillId="6" borderId="23" xfId="2" applyNumberFormat="1" applyFont="1" applyFill="1" applyBorder="1" applyAlignment="1" applyProtection="1">
      <alignment horizontal="center" vertical="top"/>
      <protection locked="0"/>
    </xf>
    <xf numFmtId="165" fontId="2" fillId="4" borderId="27" xfId="2" applyNumberFormat="1" applyFont="1" applyFill="1" applyBorder="1" applyAlignment="1">
      <alignment horizontal="right"/>
    </xf>
    <xf numFmtId="16" fontId="2" fillId="4" borderId="27" xfId="0" applyNumberFormat="1" applyFont="1" applyFill="1" applyBorder="1" applyAlignment="1">
      <alignment horizontal="center"/>
    </xf>
    <xf numFmtId="0" fontId="4" fillId="0" borderId="14" xfId="0" applyFont="1" applyBorder="1"/>
    <xf numFmtId="0" fontId="2" fillId="4" borderId="12" xfId="0" applyFont="1" applyFill="1" applyBorder="1" applyAlignment="1">
      <alignment horizontal="left" vertical="center"/>
    </xf>
    <xf numFmtId="0" fontId="2" fillId="4" borderId="37" xfId="0" applyFont="1" applyFill="1" applyBorder="1" applyAlignment="1">
      <alignment horizontal="center" vertical="center"/>
    </xf>
    <xf numFmtId="165" fontId="2" fillId="4" borderId="12" xfId="2" applyNumberFormat="1" applyFont="1" applyFill="1" applyBorder="1" applyAlignment="1">
      <alignment horizontal="center"/>
    </xf>
    <xf numFmtId="2" fontId="0" fillId="6" borderId="13" xfId="2" applyNumberFormat="1" applyFont="1" applyFill="1" applyBorder="1" applyAlignment="1" applyProtection="1">
      <alignment horizontal="center" vertical="top"/>
      <protection locked="0"/>
    </xf>
    <xf numFmtId="0" fontId="2" fillId="4" borderId="12" xfId="0" applyFont="1" applyFill="1" applyBorder="1" applyAlignment="1">
      <alignment horizontal="center" vertical="center"/>
    </xf>
    <xf numFmtId="165" fontId="2" fillId="4" borderId="12" xfId="2" applyNumberFormat="1" applyFont="1" applyFill="1" applyBorder="1" applyAlignment="1">
      <alignment horizontal="right"/>
    </xf>
    <xf numFmtId="44" fontId="2" fillId="4" borderId="6" xfId="2" applyFont="1" applyFill="1" applyBorder="1" applyAlignment="1">
      <alignment horizontal="center"/>
    </xf>
    <xf numFmtId="44" fontId="2" fillId="4" borderId="41" xfId="2" applyFont="1" applyFill="1" applyBorder="1" applyAlignment="1">
      <alignment horizontal="center"/>
    </xf>
    <xf numFmtId="16" fontId="2" fillId="4" borderId="38" xfId="0" applyNumberFormat="1" applyFont="1" applyFill="1" applyBorder="1" applyAlignment="1">
      <alignment horizontal="center"/>
    </xf>
    <xf numFmtId="2" fontId="0" fillId="6" borderId="27" xfId="2" applyNumberFormat="1" applyFont="1" applyFill="1" applyBorder="1" applyAlignment="1" applyProtection="1">
      <alignment horizontal="center" vertical="top"/>
      <protection locked="0"/>
    </xf>
    <xf numFmtId="1" fontId="2" fillId="4" borderId="6" xfId="0" applyNumberFormat="1" applyFont="1" applyFill="1" applyBorder="1" applyAlignment="1">
      <alignment horizontal="center" vertical="top"/>
    </xf>
    <xf numFmtId="0" fontId="2" fillId="4" borderId="38" xfId="0" applyFont="1" applyFill="1" applyBorder="1" applyAlignment="1">
      <alignment horizontal="left" vertical="top"/>
    </xf>
    <xf numFmtId="0" fontId="2" fillId="4" borderId="0" xfId="0" applyFont="1" applyFill="1" applyBorder="1" applyAlignment="1">
      <alignment horizontal="left" vertical="top"/>
    </xf>
    <xf numFmtId="1" fontId="0" fillId="4" borderId="7" xfId="0" applyNumberFormat="1" applyFont="1" applyFill="1" applyBorder="1" applyAlignment="1">
      <alignment horizontal="center" vertical="top"/>
    </xf>
    <xf numFmtId="0" fontId="0" fillId="4" borderId="27" xfId="0" applyFont="1" applyFill="1" applyBorder="1" applyAlignment="1">
      <alignment horizontal="left" vertical="top"/>
    </xf>
    <xf numFmtId="0" fontId="0" fillId="4" borderId="0" xfId="0" applyFont="1" applyFill="1" applyBorder="1" applyAlignment="1">
      <alignment horizontal="left" vertical="top"/>
    </xf>
    <xf numFmtId="0" fontId="0" fillId="4" borderId="40" xfId="0" applyFont="1" applyFill="1" applyBorder="1" applyAlignment="1">
      <alignment horizontal="left" vertical="top"/>
    </xf>
    <xf numFmtId="1" fontId="0" fillId="4" borderId="0" xfId="0" applyNumberFormat="1" applyFont="1" applyFill="1" applyBorder="1" applyAlignment="1">
      <alignment horizontal="center" vertical="top"/>
    </xf>
    <xf numFmtId="0" fontId="0" fillId="4" borderId="7" xfId="0" applyFont="1" applyFill="1" applyBorder="1" applyAlignment="1">
      <alignment horizontal="left" vertical="top"/>
    </xf>
    <xf numFmtId="1" fontId="0" fillId="4" borderId="40" xfId="0" applyNumberFormat="1" applyFont="1" applyFill="1" applyBorder="1" applyAlignment="1">
      <alignment horizontal="center" vertical="top"/>
    </xf>
    <xf numFmtId="1" fontId="0" fillId="4" borderId="27" xfId="0" applyNumberFormat="1" applyFont="1" applyFill="1" applyBorder="1" applyAlignment="1">
      <alignment horizontal="center" vertical="top"/>
    </xf>
    <xf numFmtId="1" fontId="0" fillId="4" borderId="42" xfId="0" applyNumberFormat="1" applyFont="1" applyFill="1" applyBorder="1" applyAlignment="1">
      <alignment horizontal="center" vertical="top"/>
    </xf>
    <xf numFmtId="0" fontId="0" fillId="4" borderId="23" xfId="0" applyFont="1" applyFill="1" applyBorder="1" applyAlignment="1">
      <alignment horizontal="left" vertical="top"/>
    </xf>
    <xf numFmtId="1" fontId="2" fillId="4" borderId="0" xfId="0" applyNumberFormat="1" applyFont="1" applyFill="1" applyBorder="1" applyAlignment="1">
      <alignment horizontal="center" vertical="top"/>
    </xf>
    <xf numFmtId="1" fontId="0" fillId="4" borderId="23" xfId="0" applyNumberFormat="1" applyFont="1" applyFill="1" applyBorder="1" applyAlignment="1">
      <alignment horizontal="center" vertical="top"/>
    </xf>
    <xf numFmtId="0" fontId="2" fillId="4" borderId="6" xfId="0" applyFont="1" applyFill="1" applyBorder="1" applyAlignment="1">
      <alignment horizontal="left" vertical="top"/>
    </xf>
    <xf numFmtId="1" fontId="2" fillId="4" borderId="38" xfId="0" applyNumberFormat="1" applyFont="1" applyFill="1" applyBorder="1" applyAlignment="1">
      <alignment horizontal="center" vertical="top"/>
    </xf>
    <xf numFmtId="0" fontId="2" fillId="4" borderId="5" xfId="0" applyFont="1" applyFill="1" applyBorder="1" applyAlignment="1">
      <alignment horizontal="left" vertical="top"/>
    </xf>
    <xf numFmtId="1" fontId="0" fillId="4" borderId="13" xfId="0" applyNumberFormat="1" applyFont="1" applyFill="1" applyBorder="1" applyAlignment="1">
      <alignment horizontal="center" vertical="top"/>
    </xf>
    <xf numFmtId="0" fontId="0" fillId="4" borderId="13" xfId="0" applyFont="1" applyFill="1" applyBorder="1" applyAlignment="1">
      <alignment horizontal="left" vertical="top"/>
    </xf>
    <xf numFmtId="0" fontId="15" fillId="0" borderId="0" xfId="0" applyFont="1" applyAlignment="1" applyProtection="1">
      <alignment horizontal="left" vertical="top" wrapText="1"/>
    </xf>
    <xf numFmtId="0" fontId="1" fillId="2" borderId="1" xfId="1" applyNumberFormat="1" applyFont="1" applyFill="1" applyBorder="1" applyAlignment="1">
      <alignment horizontal="center" vertical="center" wrapText="1"/>
    </xf>
    <xf numFmtId="0" fontId="0" fillId="4" borderId="7" xfId="0" applyFont="1" applyFill="1" applyBorder="1" applyAlignment="1">
      <alignment horizontal="center" vertical="top"/>
    </xf>
    <xf numFmtId="0" fontId="2" fillId="8" borderId="7" xfId="0" applyFont="1" applyFill="1" applyBorder="1" applyAlignment="1">
      <alignment horizontal="center"/>
    </xf>
    <xf numFmtId="0" fontId="2" fillId="8" borderId="7" xfId="0" applyFont="1" applyFill="1" applyBorder="1"/>
    <xf numFmtId="0" fontId="13" fillId="0" borderId="0" xfId="0" applyFont="1" applyAlignment="1">
      <alignment horizontal="left" vertical="top"/>
    </xf>
    <xf numFmtId="44" fontId="2" fillId="4" borderId="10" xfId="2" applyFont="1" applyFill="1" applyBorder="1" applyAlignment="1">
      <alignment horizontal="left" vertical="top"/>
    </xf>
    <xf numFmtId="165" fontId="0" fillId="6" borderId="6" xfId="2" applyNumberFormat="1" applyFont="1" applyFill="1" applyBorder="1" applyAlignment="1" applyProtection="1">
      <alignment horizontal="right" vertical="top"/>
      <protection locked="0"/>
    </xf>
    <xf numFmtId="165" fontId="0" fillId="6" borderId="38" xfId="2" applyNumberFormat="1" applyFont="1" applyFill="1" applyBorder="1" applyAlignment="1" applyProtection="1">
      <alignment horizontal="center" vertical="top"/>
      <protection locked="0"/>
    </xf>
    <xf numFmtId="165" fontId="0" fillId="6" borderId="7" xfId="2" applyNumberFormat="1" applyFont="1" applyFill="1" applyBorder="1" applyAlignment="1" applyProtection="1">
      <alignment horizontal="right" vertical="top"/>
      <protection locked="0"/>
    </xf>
    <xf numFmtId="165" fontId="0" fillId="6" borderId="27" xfId="2" applyNumberFormat="1" applyFont="1" applyFill="1" applyBorder="1" applyAlignment="1" applyProtection="1">
      <alignment horizontal="center" vertical="top"/>
      <protection locked="0"/>
    </xf>
    <xf numFmtId="165" fontId="0" fillId="6" borderId="0" xfId="2" applyNumberFormat="1" applyFont="1" applyFill="1" applyBorder="1" applyAlignment="1" applyProtection="1">
      <alignment horizontal="right" vertical="top"/>
      <protection locked="0"/>
    </xf>
    <xf numFmtId="165" fontId="0" fillId="6" borderId="27" xfId="2" applyNumberFormat="1" applyFont="1" applyFill="1" applyBorder="1" applyAlignment="1" applyProtection="1">
      <alignment horizontal="right" vertical="top"/>
      <protection locked="0"/>
    </xf>
    <xf numFmtId="2" fontId="0" fillId="6" borderId="0" xfId="2" applyNumberFormat="1" applyFont="1" applyFill="1" applyBorder="1" applyAlignment="1" applyProtection="1">
      <alignment horizontal="center" vertical="top"/>
      <protection locked="0"/>
    </xf>
    <xf numFmtId="165" fontId="0" fillId="6" borderId="40" xfId="2" applyNumberFormat="1" applyFont="1" applyFill="1" applyBorder="1" applyAlignment="1" applyProtection="1">
      <alignment horizontal="right" vertical="top"/>
      <protection locked="0"/>
    </xf>
    <xf numFmtId="2" fontId="0" fillId="6" borderId="40" xfId="2" applyNumberFormat="1" applyFont="1" applyFill="1" applyBorder="1" applyAlignment="1" applyProtection="1">
      <alignment horizontal="center" vertical="top"/>
      <protection locked="0"/>
    </xf>
    <xf numFmtId="0" fontId="1" fillId="2" borderId="33" xfId="1" applyNumberFormat="1" applyFont="1" applyFill="1" applyBorder="1" applyAlignment="1">
      <alignment horizontal="center" vertical="center" wrapText="1"/>
    </xf>
    <xf numFmtId="165" fontId="0" fillId="6" borderId="38" xfId="2" applyNumberFormat="1" applyFont="1" applyFill="1" applyBorder="1" applyAlignment="1" applyProtection="1">
      <alignment horizontal="right" vertical="top"/>
      <protection locked="0"/>
    </xf>
    <xf numFmtId="165" fontId="0" fillId="6" borderId="23" xfId="2" applyNumberFormat="1" applyFont="1" applyFill="1" applyBorder="1" applyAlignment="1" applyProtection="1">
      <alignment horizontal="right" vertical="top"/>
      <protection locked="0"/>
    </xf>
    <xf numFmtId="0" fontId="0" fillId="6" borderId="7" xfId="0" applyFont="1" applyFill="1" applyBorder="1" applyAlignment="1" applyProtection="1">
      <alignment horizontal="left" vertical="top"/>
      <protection locked="0"/>
    </xf>
    <xf numFmtId="44" fontId="2" fillId="6" borderId="7" xfId="2" applyFont="1" applyFill="1" applyBorder="1" applyAlignment="1" applyProtection="1">
      <alignment horizontal="center"/>
      <protection locked="0"/>
    </xf>
    <xf numFmtId="165" fontId="0" fillId="6" borderId="13" xfId="2" applyNumberFormat="1" applyFont="1" applyFill="1" applyBorder="1" applyAlignment="1" applyProtection="1">
      <alignment horizontal="right" vertical="top"/>
      <protection locked="0"/>
    </xf>
    <xf numFmtId="0" fontId="0" fillId="6" borderId="27" xfId="0" applyFont="1" applyFill="1" applyBorder="1" applyAlignment="1" applyProtection="1">
      <alignment horizontal="center" vertical="top"/>
      <protection locked="0"/>
    </xf>
    <xf numFmtId="165" fontId="0" fillId="6" borderId="0" xfId="2" applyNumberFormat="1" applyFont="1" applyFill="1" applyBorder="1" applyAlignment="1" applyProtection="1">
      <alignment horizontal="center" vertical="top"/>
      <protection locked="0"/>
    </xf>
    <xf numFmtId="0" fontId="1" fillId="2" borderId="39" xfId="1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left" vertical="center"/>
    </xf>
    <xf numFmtId="0" fontId="0" fillId="4" borderId="26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27" xfId="0" applyFont="1" applyFill="1" applyBorder="1" applyAlignment="1">
      <alignment horizontal="center" vertical="center"/>
    </xf>
    <xf numFmtId="1" fontId="8" fillId="4" borderId="7" xfId="0" applyNumberFormat="1" applyFont="1" applyFill="1" applyBorder="1" applyAlignment="1">
      <alignment horizontal="center" vertical="top"/>
    </xf>
    <xf numFmtId="0" fontId="8" fillId="4" borderId="7" xfId="0" applyFont="1" applyFill="1" applyBorder="1" applyAlignment="1">
      <alignment horizontal="left" vertical="top"/>
    </xf>
    <xf numFmtId="1" fontId="19" fillId="4" borderId="7" xfId="0" applyNumberFormat="1" applyFont="1" applyFill="1" applyBorder="1" applyAlignment="1">
      <alignment horizontal="center" vertical="top"/>
    </xf>
    <xf numFmtId="0" fontId="19" fillId="4" borderId="7" xfId="0" applyFont="1" applyFill="1" applyBorder="1" applyAlignment="1">
      <alignment horizontal="left" vertical="top"/>
    </xf>
    <xf numFmtId="16" fontId="7" fillId="4" borderId="7" xfId="0" applyNumberFormat="1" applyFont="1" applyFill="1" applyBorder="1" applyAlignment="1">
      <alignment horizontal="center"/>
    </xf>
    <xf numFmtId="0" fontId="8" fillId="6" borderId="6" xfId="0" applyFont="1" applyFill="1" applyBorder="1" applyAlignment="1" applyProtection="1">
      <alignment horizontal="left" vertical="top"/>
      <protection locked="0"/>
    </xf>
    <xf numFmtId="0" fontId="8" fillId="0" borderId="5" xfId="0" applyFont="1" applyBorder="1" applyAlignment="1" applyProtection="1">
      <alignment horizontal="left" vertical="top"/>
      <protection locked="0"/>
    </xf>
    <xf numFmtId="0" fontId="0" fillId="6" borderId="6" xfId="0" applyFont="1" applyFill="1" applyBorder="1" applyAlignment="1" applyProtection="1">
      <alignment horizontal="left" vertical="top"/>
      <protection locked="0"/>
    </xf>
    <xf numFmtId="0" fontId="0" fillId="0" borderId="5" xfId="0" applyBorder="1" applyAlignment="1" applyProtection="1">
      <alignment horizontal="left" vertical="top"/>
      <protection locked="0"/>
    </xf>
    <xf numFmtId="9" fontId="0" fillId="6" borderId="8" xfId="0" applyNumberFormat="1" applyFont="1" applyFill="1" applyBorder="1" applyAlignment="1" applyProtection="1">
      <protection locked="0"/>
    </xf>
    <xf numFmtId="0" fontId="0" fillId="6" borderId="9" xfId="0" applyFont="1" applyFill="1" applyBorder="1" applyAlignment="1" applyProtection="1">
      <protection locked="0"/>
    </xf>
    <xf numFmtId="0" fontId="0" fillId="4" borderId="6" xfId="0" applyFont="1" applyFill="1" applyBorder="1" applyAlignment="1">
      <alignment horizontal="left" vertical="top"/>
    </xf>
    <xf numFmtId="0" fontId="0" fillId="4" borderId="5" xfId="0" applyFill="1" applyBorder="1" applyAlignment="1">
      <alignment horizontal="left" vertical="top"/>
    </xf>
    <xf numFmtId="0" fontId="2" fillId="8" borderId="3" xfId="0" applyFont="1" applyFill="1" applyBorder="1" applyAlignment="1"/>
    <xf numFmtId="0" fontId="0" fillId="8" borderId="2" xfId="0" applyFill="1" applyBorder="1" applyAlignment="1"/>
    <xf numFmtId="9" fontId="2" fillId="8" borderId="8" xfId="0" applyNumberFormat="1" applyFont="1" applyFill="1" applyBorder="1" applyAlignment="1" applyProtection="1">
      <protection locked="0"/>
    </xf>
    <xf numFmtId="0" fontId="2" fillId="8" borderId="9" xfId="0" applyFont="1" applyFill="1" applyBorder="1" applyAlignment="1" applyProtection="1">
      <protection locked="0"/>
    </xf>
    <xf numFmtId="0" fontId="0" fillId="8" borderId="9" xfId="0" applyFill="1" applyBorder="1" applyAlignment="1" applyProtection="1">
      <protection locked="0"/>
    </xf>
    <xf numFmtId="0" fontId="1" fillId="2" borderId="1" xfId="1" applyNumberFormat="1" applyFont="1" applyFill="1" applyBorder="1" applyAlignment="1">
      <alignment horizontal="center" vertical="center" wrapText="1"/>
    </xf>
    <xf numFmtId="0" fontId="1" fillId="2" borderId="3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4" borderId="6" xfId="0" applyFont="1" applyFill="1" applyBorder="1" applyAlignment="1">
      <alignment horizontal="left"/>
    </xf>
    <xf numFmtId="0" fontId="0" fillId="0" borderId="4" xfId="0" applyBorder="1" applyAlignment="1"/>
    <xf numFmtId="0" fontId="0" fillId="0" borderId="5" xfId="0" applyBorder="1" applyAlignment="1"/>
    <xf numFmtId="0" fontId="0" fillId="4" borderId="16" xfId="0" applyFont="1" applyFill="1" applyBorder="1" applyAlignment="1">
      <alignment horizontal="left" vertical="top" wrapText="1"/>
    </xf>
    <xf numFmtId="0" fontId="0" fillId="4" borderId="17" xfId="0" applyFont="1" applyFill="1" applyBorder="1" applyAlignment="1">
      <alignment vertical="top"/>
    </xf>
    <xf numFmtId="0" fontId="0" fillId="4" borderId="18" xfId="0" applyFont="1" applyFill="1" applyBorder="1" applyAlignment="1">
      <alignment vertical="top"/>
    </xf>
    <xf numFmtId="0" fontId="0" fillId="4" borderId="24" xfId="0" applyFont="1" applyFill="1" applyBorder="1" applyAlignment="1">
      <alignment horizontal="left" vertical="top" wrapText="1"/>
    </xf>
    <xf numFmtId="0" fontId="0" fillId="4" borderId="11" xfId="0" applyFont="1" applyFill="1" applyBorder="1" applyAlignment="1">
      <alignment vertical="top"/>
    </xf>
    <xf numFmtId="0" fontId="0" fillId="4" borderId="25" xfId="0" applyFont="1" applyFill="1" applyBorder="1" applyAlignment="1">
      <alignment vertical="top"/>
    </xf>
    <xf numFmtId="0" fontId="0" fillId="4" borderId="19" xfId="0" applyFont="1" applyFill="1" applyBorder="1" applyAlignment="1">
      <alignment horizontal="left" vertical="top" wrapText="1"/>
    </xf>
    <xf numFmtId="0" fontId="0" fillId="4" borderId="20" xfId="0" applyFont="1" applyFill="1" applyBorder="1" applyAlignment="1">
      <alignment vertical="top"/>
    </xf>
    <xf numFmtId="0" fontId="0" fillId="4" borderId="21" xfId="0" applyFont="1" applyFill="1" applyBorder="1" applyAlignment="1">
      <alignment vertical="top"/>
    </xf>
    <xf numFmtId="0" fontId="1" fillId="2" borderId="34" xfId="1" applyNumberFormat="1" applyFont="1" applyFill="1" applyBorder="1" applyAlignment="1">
      <alignment horizontal="left" vertical="top" wrapText="1"/>
    </xf>
    <xf numFmtId="0" fontId="0" fillId="0" borderId="35" xfId="0" applyBorder="1" applyAlignment="1">
      <alignment horizontal="left" vertical="top" wrapText="1"/>
    </xf>
    <xf numFmtId="0" fontId="0" fillId="0" borderId="36" xfId="0" applyBorder="1" applyAlignment="1">
      <alignment horizontal="left" vertical="top" wrapText="1"/>
    </xf>
    <xf numFmtId="0" fontId="0" fillId="4" borderId="22" xfId="0" applyFont="1" applyFill="1" applyBorder="1" applyAlignment="1">
      <alignment horizontal="left" vertical="top" wrapText="1"/>
    </xf>
    <xf numFmtId="0" fontId="0" fillId="4" borderId="15" xfId="0" applyFont="1" applyFill="1" applyBorder="1" applyAlignment="1">
      <alignment vertical="top"/>
    </xf>
    <xf numFmtId="0" fontId="14" fillId="6" borderId="0" xfId="0" applyFont="1" applyFill="1" applyAlignment="1" applyProtection="1">
      <alignment horizontal="left" vertical="top" wrapText="1"/>
      <protection locked="0"/>
    </xf>
    <xf numFmtId="0" fontId="15" fillId="0" borderId="0" xfId="0" applyFont="1" applyAlignment="1" applyProtection="1">
      <alignment horizontal="left" vertical="top" wrapText="1"/>
    </xf>
    <xf numFmtId="0" fontId="13" fillId="0" borderId="0" xfId="0" applyFont="1" applyAlignment="1">
      <alignment horizontal="left" vertical="top"/>
    </xf>
  </cellXfs>
  <cellStyles count="4">
    <cellStyle name="Standard" xfId="0" builtinId="0"/>
    <cellStyle name="Standard 2" xfId="1"/>
    <cellStyle name="Standard 3" xfId="3"/>
    <cellStyle name="Währung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19050</xdr:rowOff>
    </xdr:from>
    <xdr:to>
      <xdr:col>2</xdr:col>
      <xdr:colOff>444445</xdr:colOff>
      <xdr:row>1</xdr:row>
      <xdr:rowOff>914400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80975"/>
          <a:ext cx="1524132" cy="8953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vzsr1\winapp\ZBS\Vergaben\EU-_u._Nationale_Verfahren\2017%20IT%20002%20Server-Technik\Pr&#246;frock\Los%202%20HP\Los%202%20HP%20Kriterienkatalog%2011%2007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s 2 HP Kriterienkatalog"/>
      <sheetName val="Los 2 HP Preisscheine"/>
      <sheetName val="Los 2 HP Bewertungsmatrix"/>
    </sheetNames>
    <sheetDataSet>
      <sheetData sheetId="0">
        <row r="5">
          <cell r="F5" t="str">
            <v>Antwort</v>
          </cell>
        </row>
        <row r="6">
          <cell r="F6" t="str">
            <v>J</v>
          </cell>
        </row>
        <row r="7">
          <cell r="F7" t="str">
            <v>N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42"/>
  <sheetViews>
    <sheetView tabSelected="1" topLeftCell="A121" zoomScale="85" zoomScaleNormal="85" workbookViewId="0">
      <selection activeCell="L133" sqref="L133"/>
    </sheetView>
  </sheetViews>
  <sheetFormatPr baseColWidth="10" defaultColWidth="11" defaultRowHeight="12.75" x14ac:dyDescent="0.2"/>
  <cols>
    <col min="1" max="1" width="7" style="3" customWidth="1"/>
    <col min="2" max="2" width="7.125" style="3" customWidth="1"/>
    <col min="3" max="3" width="48.25" style="3" customWidth="1"/>
    <col min="4" max="4" width="37.125" style="3" customWidth="1"/>
    <col min="5" max="6" width="11" style="3"/>
    <col min="7" max="7" width="18.5" style="3" customWidth="1"/>
    <col min="8" max="16384" width="11" style="3"/>
  </cols>
  <sheetData>
    <row r="2" spans="1:7" s="7" customFormat="1" ht="75.75" customHeight="1" x14ac:dyDescent="0.2">
      <c r="D2" s="152" t="s">
        <v>481</v>
      </c>
      <c r="E2" s="152"/>
    </row>
    <row r="4" spans="1:7" x14ac:dyDescent="0.2">
      <c r="A4" s="153" t="s">
        <v>482</v>
      </c>
      <c r="B4" s="153"/>
      <c r="C4" s="153"/>
      <c r="D4" s="153"/>
      <c r="E4" s="153"/>
      <c r="F4" s="153"/>
      <c r="G4" s="153"/>
    </row>
    <row r="5" spans="1:7" ht="72.599999999999994" customHeight="1" x14ac:dyDescent="0.2">
      <c r="A5" s="153"/>
      <c r="B5" s="153"/>
      <c r="C5" s="153"/>
      <c r="D5" s="153"/>
      <c r="E5" s="153"/>
      <c r="F5" s="153"/>
      <c r="G5" s="153"/>
    </row>
    <row r="6" spans="1:7" ht="24" customHeight="1" x14ac:dyDescent="0.2">
      <c r="A6" s="110" t="s">
        <v>483</v>
      </c>
      <c r="B6" s="108"/>
      <c r="C6" s="108"/>
      <c r="D6" s="109"/>
      <c r="E6" s="83"/>
      <c r="F6" s="83"/>
      <c r="G6" s="83"/>
    </row>
    <row r="7" spans="1:7" ht="48.6" customHeight="1" x14ac:dyDescent="0.2">
      <c r="A7" s="154" t="s">
        <v>318</v>
      </c>
      <c r="B7" s="154"/>
      <c r="C7" s="154"/>
      <c r="D7" s="2"/>
      <c r="E7" s="2"/>
      <c r="F7" s="2"/>
      <c r="G7" s="2"/>
    </row>
    <row r="8" spans="1:7" ht="60" customHeight="1" thickBot="1" x14ac:dyDescent="0.25">
      <c r="A8" s="8"/>
      <c r="B8" s="84"/>
      <c r="C8" s="132" t="s">
        <v>455</v>
      </c>
      <c r="D8" s="132"/>
      <c r="E8" s="133" t="s">
        <v>480</v>
      </c>
      <c r="F8" s="132"/>
      <c r="G8" s="134"/>
    </row>
    <row r="9" spans="1:7" ht="15.75" thickBot="1" x14ac:dyDescent="0.3">
      <c r="A9" s="86" t="s">
        <v>320</v>
      </c>
      <c r="B9" s="87"/>
      <c r="C9" s="87" t="s">
        <v>25</v>
      </c>
      <c r="D9" s="87"/>
      <c r="E9" s="129"/>
      <c r="F9" s="130"/>
      <c r="G9" s="131"/>
    </row>
    <row r="10" spans="1:7" ht="15" thickBot="1" x14ac:dyDescent="0.25">
      <c r="A10" s="85" t="s">
        <v>2</v>
      </c>
      <c r="B10" s="85"/>
      <c r="C10" s="125" t="s">
        <v>285</v>
      </c>
      <c r="D10" s="126"/>
      <c r="E10" s="123"/>
      <c r="F10" s="124"/>
      <c r="G10" s="124"/>
    </row>
    <row r="11" spans="1:7" ht="15" thickBot="1" x14ac:dyDescent="0.25">
      <c r="A11" s="85" t="s">
        <v>1</v>
      </c>
      <c r="B11" s="85"/>
      <c r="C11" s="125" t="s">
        <v>286</v>
      </c>
      <c r="D11" s="126"/>
      <c r="E11" s="123"/>
      <c r="F11" s="124"/>
      <c r="G11" s="124"/>
    </row>
    <row r="12" spans="1:7" ht="15" thickBot="1" x14ac:dyDescent="0.25">
      <c r="A12" s="85" t="s">
        <v>3</v>
      </c>
      <c r="B12" s="85"/>
      <c r="C12" s="125" t="s">
        <v>290</v>
      </c>
      <c r="D12" s="126"/>
      <c r="E12" s="123"/>
      <c r="F12" s="124"/>
      <c r="G12" s="124"/>
    </row>
    <row r="13" spans="1:7" ht="15" thickBot="1" x14ac:dyDescent="0.25">
      <c r="A13" s="85" t="s">
        <v>4</v>
      </c>
      <c r="B13" s="85"/>
      <c r="C13" s="125" t="s">
        <v>291</v>
      </c>
      <c r="D13" s="126"/>
      <c r="E13" s="123"/>
      <c r="F13" s="124"/>
      <c r="G13" s="124"/>
    </row>
    <row r="14" spans="1:7" ht="15" thickBot="1" x14ac:dyDescent="0.25">
      <c r="A14" s="85" t="s">
        <v>5</v>
      </c>
      <c r="B14" s="85"/>
      <c r="C14" s="119"/>
      <c r="D14" s="120"/>
      <c r="E14" s="123"/>
      <c r="F14" s="124"/>
      <c r="G14" s="124"/>
    </row>
    <row r="15" spans="1:7" ht="15" thickBot="1" x14ac:dyDescent="0.25">
      <c r="A15" s="85" t="s">
        <v>6</v>
      </c>
      <c r="B15" s="85"/>
      <c r="C15" s="121"/>
      <c r="D15" s="122"/>
      <c r="E15" s="123"/>
      <c r="F15" s="124"/>
      <c r="G15" s="124"/>
    </row>
    <row r="16" spans="1:7" ht="15.75" thickBot="1" x14ac:dyDescent="0.3">
      <c r="A16" s="86" t="s">
        <v>28</v>
      </c>
      <c r="B16" s="86"/>
      <c r="C16" s="127" t="s">
        <v>26</v>
      </c>
      <c r="D16" s="128"/>
      <c r="E16" s="129"/>
      <c r="F16" s="130"/>
      <c r="G16" s="131"/>
    </row>
    <row r="17" spans="1:7" ht="15" thickBot="1" x14ac:dyDescent="0.25">
      <c r="A17" s="85" t="s">
        <v>12</v>
      </c>
      <c r="B17" s="85"/>
      <c r="C17" s="125" t="s">
        <v>288</v>
      </c>
      <c r="D17" s="126"/>
      <c r="E17" s="123"/>
      <c r="F17" s="124"/>
      <c r="G17" s="124"/>
    </row>
    <row r="18" spans="1:7" ht="15" thickBot="1" x14ac:dyDescent="0.25">
      <c r="A18" s="85" t="s">
        <v>13</v>
      </c>
      <c r="B18" s="85"/>
      <c r="C18" s="125" t="s">
        <v>293</v>
      </c>
      <c r="D18" s="126"/>
      <c r="E18" s="123"/>
      <c r="F18" s="124"/>
      <c r="G18" s="124"/>
    </row>
    <row r="19" spans="1:7" ht="15" thickBot="1" x14ac:dyDescent="0.25">
      <c r="A19" s="85" t="s">
        <v>11</v>
      </c>
      <c r="B19" s="85"/>
      <c r="C19" s="125" t="s">
        <v>292</v>
      </c>
      <c r="D19" s="126"/>
      <c r="E19" s="123"/>
      <c r="F19" s="124"/>
      <c r="G19" s="124"/>
    </row>
    <row r="20" spans="1:7" ht="15" thickBot="1" x14ac:dyDescent="0.25">
      <c r="A20" s="85" t="s">
        <v>14</v>
      </c>
      <c r="B20" s="85"/>
      <c r="C20" s="125" t="s">
        <v>294</v>
      </c>
      <c r="D20" s="126"/>
      <c r="E20" s="123"/>
      <c r="F20" s="124"/>
      <c r="G20" s="124"/>
    </row>
    <row r="21" spans="1:7" ht="15" thickBot="1" x14ac:dyDescent="0.25">
      <c r="A21" s="85" t="s">
        <v>15</v>
      </c>
      <c r="B21" s="85"/>
      <c r="C21" s="125" t="s">
        <v>295</v>
      </c>
      <c r="D21" s="126"/>
      <c r="E21" s="123"/>
      <c r="F21" s="124"/>
      <c r="G21" s="124"/>
    </row>
    <row r="22" spans="1:7" ht="15" thickBot="1" x14ac:dyDescent="0.25">
      <c r="A22" s="85" t="s">
        <v>321</v>
      </c>
      <c r="B22" s="85"/>
      <c r="C22" s="125" t="s">
        <v>289</v>
      </c>
      <c r="D22" s="126"/>
      <c r="E22" s="123"/>
      <c r="F22" s="124"/>
      <c r="G22" s="124"/>
    </row>
    <row r="23" spans="1:7" ht="15" thickBot="1" x14ac:dyDescent="0.25">
      <c r="A23" s="85" t="s">
        <v>322</v>
      </c>
      <c r="B23" s="85"/>
      <c r="C23" s="125" t="s">
        <v>287</v>
      </c>
      <c r="D23" s="126"/>
      <c r="E23" s="123"/>
      <c r="F23" s="124"/>
      <c r="G23" s="124"/>
    </row>
    <row r="24" spans="1:7" ht="15" thickBot="1" x14ac:dyDescent="0.25">
      <c r="A24" s="85" t="s">
        <v>323</v>
      </c>
      <c r="B24" s="85"/>
      <c r="C24" s="121"/>
      <c r="D24" s="122"/>
      <c r="E24" s="123"/>
      <c r="F24" s="124"/>
      <c r="G24" s="124"/>
    </row>
    <row r="25" spans="1:7" ht="15" thickBot="1" x14ac:dyDescent="0.25">
      <c r="A25" s="85" t="s">
        <v>324</v>
      </c>
      <c r="B25" s="85"/>
      <c r="C25" s="121"/>
      <c r="D25" s="122"/>
      <c r="E25" s="123"/>
      <c r="F25" s="124"/>
      <c r="G25" s="124"/>
    </row>
    <row r="26" spans="1:7" ht="15.75" thickBot="1" x14ac:dyDescent="0.3">
      <c r="A26" s="86" t="s">
        <v>29</v>
      </c>
      <c r="B26" s="86"/>
      <c r="C26" s="127" t="s">
        <v>27</v>
      </c>
      <c r="D26" s="128"/>
      <c r="E26" s="129"/>
      <c r="F26" s="130"/>
      <c r="G26" s="131"/>
    </row>
    <row r="27" spans="1:7" ht="15" thickBot="1" x14ac:dyDescent="0.25">
      <c r="A27" s="85" t="s">
        <v>16</v>
      </c>
      <c r="B27" s="85"/>
      <c r="C27" s="125" t="s">
        <v>296</v>
      </c>
      <c r="D27" s="126"/>
      <c r="E27" s="123"/>
      <c r="F27" s="124"/>
      <c r="G27" s="124"/>
    </row>
    <row r="28" spans="1:7" ht="15" thickBot="1" x14ac:dyDescent="0.25">
      <c r="A28" s="85" t="s">
        <v>17</v>
      </c>
      <c r="B28" s="85"/>
      <c r="C28" s="121"/>
      <c r="D28" s="122"/>
      <c r="E28" s="123"/>
      <c r="F28" s="124"/>
      <c r="G28" s="124"/>
    </row>
    <row r="29" spans="1:7" ht="15" thickBot="1" x14ac:dyDescent="0.25">
      <c r="A29" s="85" t="s">
        <v>18</v>
      </c>
      <c r="B29" s="85"/>
      <c r="C29" s="121"/>
      <c r="D29" s="122"/>
      <c r="E29" s="123"/>
      <c r="F29" s="124"/>
      <c r="G29" s="124"/>
    </row>
    <row r="30" spans="1:7" ht="15" thickBot="1" x14ac:dyDescent="0.25">
      <c r="A30" s="85" t="s">
        <v>19</v>
      </c>
      <c r="B30" s="85"/>
      <c r="C30" s="121"/>
      <c r="D30" s="122"/>
      <c r="E30" s="123"/>
      <c r="F30" s="124"/>
      <c r="G30" s="124"/>
    </row>
    <row r="31" spans="1:7" ht="15" thickBot="1" x14ac:dyDescent="0.25">
      <c r="A31" s="85" t="s">
        <v>20</v>
      </c>
      <c r="B31" s="85"/>
      <c r="C31" s="121"/>
      <c r="D31" s="122"/>
      <c r="E31" s="123"/>
      <c r="F31" s="124"/>
      <c r="G31" s="124"/>
    </row>
    <row r="32" spans="1:7" ht="15.75" thickBot="1" x14ac:dyDescent="0.3">
      <c r="A32" s="86" t="s">
        <v>325</v>
      </c>
      <c r="B32" s="86"/>
      <c r="C32" s="127" t="s">
        <v>326</v>
      </c>
      <c r="D32" s="128"/>
      <c r="E32" s="129"/>
      <c r="F32" s="130"/>
      <c r="G32" s="131"/>
    </row>
    <row r="33" spans="1:7" ht="15" thickBot="1" x14ac:dyDescent="0.25">
      <c r="A33" s="85" t="s">
        <v>21</v>
      </c>
      <c r="B33" s="85"/>
      <c r="C33" s="125" t="s">
        <v>327</v>
      </c>
      <c r="D33" s="126"/>
      <c r="E33" s="123"/>
      <c r="F33" s="124"/>
      <c r="G33" s="124"/>
    </row>
    <row r="34" spans="1:7" ht="15" thickBot="1" x14ac:dyDescent="0.25">
      <c r="A34" s="85" t="s">
        <v>22</v>
      </c>
      <c r="B34" s="85"/>
      <c r="C34" s="125" t="s">
        <v>328</v>
      </c>
      <c r="D34" s="126"/>
      <c r="E34" s="123"/>
      <c r="F34" s="124"/>
      <c r="G34" s="124"/>
    </row>
    <row r="35" spans="1:7" ht="15" thickBot="1" x14ac:dyDescent="0.25">
      <c r="A35" s="85" t="s">
        <v>23</v>
      </c>
      <c r="B35" s="85"/>
      <c r="C35" s="125" t="s">
        <v>329</v>
      </c>
      <c r="D35" s="126"/>
      <c r="E35" s="123"/>
      <c r="F35" s="124"/>
      <c r="G35" s="124"/>
    </row>
    <row r="36" spans="1:7" ht="15" thickBot="1" x14ac:dyDescent="0.25">
      <c r="A36" s="85" t="s">
        <v>24</v>
      </c>
      <c r="B36" s="85"/>
      <c r="C36" s="121"/>
      <c r="D36" s="122"/>
      <c r="E36" s="123"/>
      <c r="F36" s="124"/>
      <c r="G36" s="124"/>
    </row>
    <row r="37" spans="1:7" x14ac:dyDescent="0.2">
      <c r="A37" s="1"/>
      <c r="B37" s="1"/>
      <c r="C37" s="2"/>
      <c r="D37" s="2"/>
      <c r="E37" s="2"/>
      <c r="F37" s="2"/>
      <c r="G37" s="2"/>
    </row>
    <row r="38" spans="1:7" ht="43.9" customHeight="1" x14ac:dyDescent="0.2">
      <c r="A38" s="154" t="s">
        <v>319</v>
      </c>
      <c r="B38" s="154"/>
      <c r="C38" s="154"/>
      <c r="D38" s="88"/>
      <c r="E38" s="2"/>
      <c r="F38" s="2"/>
      <c r="G38" s="2"/>
    </row>
    <row r="39" spans="1:7" ht="64.150000000000006" customHeight="1" thickBot="1" x14ac:dyDescent="0.25">
      <c r="A39" s="18"/>
      <c r="B39" s="18" t="s">
        <v>297</v>
      </c>
      <c r="C39" s="18" t="s">
        <v>298</v>
      </c>
      <c r="D39" s="18" t="s">
        <v>0</v>
      </c>
      <c r="E39" s="18" t="s">
        <v>53</v>
      </c>
      <c r="F39" s="18" t="s">
        <v>32</v>
      </c>
      <c r="G39" s="18" t="s">
        <v>299</v>
      </c>
    </row>
    <row r="40" spans="1:7" ht="15" x14ac:dyDescent="0.25">
      <c r="A40" s="10" t="s">
        <v>2</v>
      </c>
      <c r="B40" s="63">
        <v>1</v>
      </c>
      <c r="C40" s="64" t="s">
        <v>54</v>
      </c>
      <c r="D40" s="65" t="s">
        <v>74</v>
      </c>
      <c r="E40" s="90"/>
      <c r="F40" s="91"/>
      <c r="G40" s="59">
        <f t="shared" ref="G40:G60" si="0">SUM(E40-E40*F40/100)*B40</f>
        <v>0</v>
      </c>
    </row>
    <row r="41" spans="1:7" ht="15" x14ac:dyDescent="0.25">
      <c r="A41" s="10" t="s">
        <v>338</v>
      </c>
      <c r="B41" s="66">
        <v>1</v>
      </c>
      <c r="C41" s="67" t="s">
        <v>55</v>
      </c>
      <c r="D41" s="68" t="s">
        <v>75</v>
      </c>
      <c r="E41" s="92"/>
      <c r="F41" s="93"/>
      <c r="G41" s="13">
        <f t="shared" si="0"/>
        <v>0</v>
      </c>
    </row>
    <row r="42" spans="1:7" ht="15" x14ac:dyDescent="0.25">
      <c r="A42" s="10" t="s">
        <v>339</v>
      </c>
      <c r="B42" s="66">
        <v>3</v>
      </c>
      <c r="C42" s="67" t="s">
        <v>56</v>
      </c>
      <c r="D42" s="69" t="s">
        <v>76</v>
      </c>
      <c r="E42" s="94"/>
      <c r="F42" s="62"/>
      <c r="G42" s="13">
        <f t="shared" si="0"/>
        <v>0</v>
      </c>
    </row>
    <row r="43" spans="1:7" ht="15" x14ac:dyDescent="0.25">
      <c r="A43" s="51" t="s">
        <v>340</v>
      </c>
      <c r="B43" s="70">
        <v>1</v>
      </c>
      <c r="C43" s="71" t="s">
        <v>57</v>
      </c>
      <c r="D43" s="67" t="s">
        <v>77</v>
      </c>
      <c r="E43" s="92"/>
      <c r="F43" s="62"/>
      <c r="G43" s="13">
        <f t="shared" si="0"/>
        <v>0</v>
      </c>
    </row>
    <row r="44" spans="1:7" ht="15" x14ac:dyDescent="0.25">
      <c r="A44" s="51" t="s">
        <v>341</v>
      </c>
      <c r="B44" s="70">
        <v>1</v>
      </c>
      <c r="C44" s="71" t="s">
        <v>58</v>
      </c>
      <c r="D44" s="71" t="s">
        <v>78</v>
      </c>
      <c r="E44" s="92"/>
      <c r="F44" s="62"/>
      <c r="G44" s="29">
        <f t="shared" si="0"/>
        <v>0</v>
      </c>
    </row>
    <row r="45" spans="1:7" ht="15" x14ac:dyDescent="0.25">
      <c r="A45" s="51" t="s">
        <v>342</v>
      </c>
      <c r="B45" s="70">
        <v>1</v>
      </c>
      <c r="C45" s="67" t="s">
        <v>59</v>
      </c>
      <c r="D45" s="68" t="s">
        <v>79</v>
      </c>
      <c r="E45" s="95"/>
      <c r="F45" s="96"/>
      <c r="G45" s="13">
        <f t="shared" si="0"/>
        <v>0</v>
      </c>
    </row>
    <row r="46" spans="1:7" ht="15" x14ac:dyDescent="0.25">
      <c r="A46" s="51" t="s">
        <v>343</v>
      </c>
      <c r="B46" s="72">
        <v>1</v>
      </c>
      <c r="C46" s="71" t="s">
        <v>60</v>
      </c>
      <c r="D46" s="71" t="s">
        <v>80</v>
      </c>
      <c r="E46" s="95"/>
      <c r="F46" s="96"/>
      <c r="G46" s="13">
        <f t="shared" si="0"/>
        <v>0</v>
      </c>
    </row>
    <row r="47" spans="1:7" ht="15" x14ac:dyDescent="0.25">
      <c r="A47" s="10" t="s">
        <v>344</v>
      </c>
      <c r="B47" s="73">
        <v>1</v>
      </c>
      <c r="C47" s="68" t="s">
        <v>61</v>
      </c>
      <c r="D47" s="71" t="s">
        <v>81</v>
      </c>
      <c r="E47" s="95"/>
      <c r="F47" s="96"/>
      <c r="G47" s="13">
        <f t="shared" si="0"/>
        <v>0</v>
      </c>
    </row>
    <row r="48" spans="1:7" ht="15" x14ac:dyDescent="0.25">
      <c r="A48" s="10" t="s">
        <v>345</v>
      </c>
      <c r="B48" s="73">
        <v>2</v>
      </c>
      <c r="C48" s="71" t="s">
        <v>62</v>
      </c>
      <c r="D48" s="71" t="s">
        <v>82</v>
      </c>
      <c r="E48" s="95"/>
      <c r="F48" s="62"/>
      <c r="G48" s="29">
        <f t="shared" si="0"/>
        <v>0</v>
      </c>
    </row>
    <row r="49" spans="1:7" ht="15" x14ac:dyDescent="0.25">
      <c r="A49" s="51" t="s">
        <v>346</v>
      </c>
      <c r="B49" s="70">
        <v>3</v>
      </c>
      <c r="C49" s="71" t="s">
        <v>63</v>
      </c>
      <c r="D49" s="71" t="s">
        <v>83</v>
      </c>
      <c r="E49" s="95"/>
      <c r="F49" s="62"/>
      <c r="G49" s="29">
        <f t="shared" si="0"/>
        <v>0</v>
      </c>
    </row>
    <row r="50" spans="1:7" ht="15" x14ac:dyDescent="0.25">
      <c r="A50" s="10" t="s">
        <v>347</v>
      </c>
      <c r="B50" s="66">
        <v>1</v>
      </c>
      <c r="C50" s="67" t="s">
        <v>64</v>
      </c>
      <c r="D50" s="67" t="s">
        <v>84</v>
      </c>
      <c r="E50" s="94"/>
      <c r="F50" s="14"/>
      <c r="G50" s="13">
        <f t="shared" si="0"/>
        <v>0</v>
      </c>
    </row>
    <row r="51" spans="1:7" ht="15" x14ac:dyDescent="0.25">
      <c r="A51" s="51" t="s">
        <v>348</v>
      </c>
      <c r="B51" s="70">
        <v>2</v>
      </c>
      <c r="C51" s="71" t="s">
        <v>65</v>
      </c>
      <c r="D51" s="67" t="s">
        <v>85</v>
      </c>
      <c r="E51" s="95"/>
      <c r="F51" s="62"/>
      <c r="G51" s="29">
        <f t="shared" si="0"/>
        <v>0</v>
      </c>
    </row>
    <row r="52" spans="1:7" ht="15" x14ac:dyDescent="0.25">
      <c r="A52" s="51" t="s">
        <v>349</v>
      </c>
      <c r="B52" s="73">
        <v>1</v>
      </c>
      <c r="C52" s="68" t="s">
        <v>66</v>
      </c>
      <c r="D52" s="71" t="s">
        <v>86</v>
      </c>
      <c r="E52" s="95"/>
      <c r="F52" s="62"/>
      <c r="G52" s="29">
        <f t="shared" si="0"/>
        <v>0</v>
      </c>
    </row>
    <row r="53" spans="1:7" ht="15" x14ac:dyDescent="0.25">
      <c r="A53" s="51" t="s">
        <v>350</v>
      </c>
      <c r="B53" s="73">
        <v>1</v>
      </c>
      <c r="C53" s="68" t="s">
        <v>67</v>
      </c>
      <c r="D53" s="71" t="s">
        <v>87</v>
      </c>
      <c r="E53" s="95"/>
      <c r="F53" s="96"/>
      <c r="G53" s="13">
        <f t="shared" si="0"/>
        <v>0</v>
      </c>
    </row>
    <row r="54" spans="1:7" ht="15" x14ac:dyDescent="0.25">
      <c r="A54" s="51" t="s">
        <v>351</v>
      </c>
      <c r="B54" s="73">
        <v>1</v>
      </c>
      <c r="C54" s="68" t="s">
        <v>68</v>
      </c>
      <c r="D54" s="67" t="s">
        <v>88</v>
      </c>
      <c r="E54" s="97"/>
      <c r="F54" s="98"/>
      <c r="G54" s="29">
        <f t="shared" si="0"/>
        <v>0</v>
      </c>
    </row>
    <row r="55" spans="1:7" ht="15" x14ac:dyDescent="0.25">
      <c r="A55" s="51" t="s">
        <v>352</v>
      </c>
      <c r="B55" s="73">
        <v>1</v>
      </c>
      <c r="C55" s="68" t="s">
        <v>69</v>
      </c>
      <c r="D55" s="67" t="s">
        <v>89</v>
      </c>
      <c r="E55" s="95"/>
      <c r="F55" s="96"/>
      <c r="G55" s="13">
        <f t="shared" si="0"/>
        <v>0</v>
      </c>
    </row>
    <row r="56" spans="1:7" ht="15" x14ac:dyDescent="0.25">
      <c r="A56" s="51" t="s">
        <v>353</v>
      </c>
      <c r="B56" s="70">
        <v>1</v>
      </c>
      <c r="C56" s="71" t="s">
        <v>70</v>
      </c>
      <c r="D56" s="67" t="s">
        <v>90</v>
      </c>
      <c r="E56" s="94"/>
      <c r="F56" s="62"/>
      <c r="G56" s="13">
        <f t="shared" si="0"/>
        <v>0</v>
      </c>
    </row>
    <row r="57" spans="1:7" ht="15" x14ac:dyDescent="0.25">
      <c r="A57" s="51" t="s">
        <v>354</v>
      </c>
      <c r="B57" s="70">
        <v>1</v>
      </c>
      <c r="C57" s="71" t="s">
        <v>71</v>
      </c>
      <c r="D57" s="67" t="s">
        <v>91</v>
      </c>
      <c r="E57" s="97"/>
      <c r="F57" s="98"/>
      <c r="G57" s="29">
        <f t="shared" si="0"/>
        <v>0</v>
      </c>
    </row>
    <row r="58" spans="1:7" ht="15" x14ac:dyDescent="0.25">
      <c r="A58" s="10" t="s">
        <v>355</v>
      </c>
      <c r="B58" s="66">
        <v>2</v>
      </c>
      <c r="C58" s="71" t="s">
        <v>72</v>
      </c>
      <c r="D58" s="67" t="s">
        <v>92</v>
      </c>
      <c r="E58" s="95"/>
      <c r="F58" s="62"/>
      <c r="G58" s="29">
        <f t="shared" si="0"/>
        <v>0</v>
      </c>
    </row>
    <row r="59" spans="1:7" ht="15" x14ac:dyDescent="0.25">
      <c r="A59" s="10" t="s">
        <v>356</v>
      </c>
      <c r="B59" s="66">
        <v>2</v>
      </c>
      <c r="C59" s="67" t="s">
        <v>73</v>
      </c>
      <c r="D59" s="68" t="s">
        <v>93</v>
      </c>
      <c r="E59" s="95"/>
      <c r="F59" s="62"/>
      <c r="G59" s="29">
        <f t="shared" si="0"/>
        <v>0</v>
      </c>
    </row>
    <row r="60" spans="1:7" ht="15.75" thickBot="1" x14ac:dyDescent="0.3">
      <c r="A60" s="10" t="s">
        <v>357</v>
      </c>
      <c r="B60" s="74">
        <v>1</v>
      </c>
      <c r="C60" s="75" t="s">
        <v>94</v>
      </c>
      <c r="D60" s="75" t="s">
        <v>95</v>
      </c>
      <c r="E60" s="94"/>
      <c r="F60" s="49"/>
      <c r="G60" s="60">
        <f t="shared" si="0"/>
        <v>0</v>
      </c>
    </row>
    <row r="61" spans="1:7" ht="15.75" thickBot="1" x14ac:dyDescent="0.3">
      <c r="A61" s="47"/>
      <c r="B61" s="53"/>
      <c r="C61" s="44" t="s">
        <v>336</v>
      </c>
      <c r="D61" s="17"/>
      <c r="E61" s="45"/>
      <c r="F61" s="54"/>
      <c r="G61" s="89">
        <f>SUM(G40:G60)</f>
        <v>0</v>
      </c>
    </row>
    <row r="62" spans="1:7" ht="58.9" customHeight="1" thickBot="1" x14ac:dyDescent="0.25">
      <c r="A62" s="99"/>
      <c r="B62" s="18" t="s">
        <v>297</v>
      </c>
      <c r="C62" s="99" t="s">
        <v>33</v>
      </c>
      <c r="D62" s="99" t="s">
        <v>0</v>
      </c>
      <c r="E62" s="99" t="s">
        <v>31</v>
      </c>
      <c r="F62" s="18" t="s">
        <v>32</v>
      </c>
      <c r="G62" s="18" t="s">
        <v>299</v>
      </c>
    </row>
    <row r="63" spans="1:7" ht="15" x14ac:dyDescent="0.25">
      <c r="A63" s="61" t="s">
        <v>1</v>
      </c>
      <c r="B63" s="76">
        <v>1</v>
      </c>
      <c r="C63" s="64" t="s">
        <v>96</v>
      </c>
      <c r="D63" s="65" t="s">
        <v>110</v>
      </c>
      <c r="E63" s="100"/>
      <c r="F63" s="91"/>
      <c r="G63" s="13">
        <f t="shared" ref="G63:G82" si="1">SUM(E63-E63*F63/100)*B63</f>
        <v>0</v>
      </c>
    </row>
    <row r="64" spans="1:7" ht="15" x14ac:dyDescent="0.25">
      <c r="A64" s="10" t="s">
        <v>358</v>
      </c>
      <c r="B64" s="66">
        <v>2</v>
      </c>
      <c r="C64" s="71" t="s">
        <v>97</v>
      </c>
      <c r="D64" s="71" t="s">
        <v>111</v>
      </c>
      <c r="E64" s="92"/>
      <c r="F64" s="14"/>
      <c r="G64" s="13">
        <f t="shared" si="1"/>
        <v>0</v>
      </c>
    </row>
    <row r="65" spans="1:7" ht="15" x14ac:dyDescent="0.25">
      <c r="A65" s="10" t="s">
        <v>359</v>
      </c>
      <c r="B65" s="66">
        <v>1</v>
      </c>
      <c r="C65" s="71" t="s">
        <v>98</v>
      </c>
      <c r="D65" s="71" t="s">
        <v>112</v>
      </c>
      <c r="E65" s="92"/>
      <c r="F65" s="14"/>
      <c r="G65" s="13">
        <f t="shared" si="1"/>
        <v>0</v>
      </c>
    </row>
    <row r="66" spans="1:7" ht="15" x14ac:dyDescent="0.25">
      <c r="A66" s="10" t="s">
        <v>360</v>
      </c>
      <c r="B66" s="66">
        <v>2</v>
      </c>
      <c r="C66" s="71" t="s">
        <v>57</v>
      </c>
      <c r="D66" s="71" t="s">
        <v>77</v>
      </c>
      <c r="E66" s="92"/>
      <c r="F66" s="14"/>
      <c r="G66" s="13">
        <f t="shared" si="1"/>
        <v>0</v>
      </c>
    </row>
    <row r="67" spans="1:7" ht="15" x14ac:dyDescent="0.25">
      <c r="A67" s="10" t="s">
        <v>361</v>
      </c>
      <c r="B67" s="66">
        <v>4</v>
      </c>
      <c r="C67" s="71" t="s">
        <v>99</v>
      </c>
      <c r="D67" s="71" t="s">
        <v>113</v>
      </c>
      <c r="E67" s="92"/>
      <c r="F67" s="14"/>
      <c r="G67" s="13">
        <f t="shared" si="1"/>
        <v>0</v>
      </c>
    </row>
    <row r="68" spans="1:7" ht="15" x14ac:dyDescent="0.25">
      <c r="A68" s="10" t="s">
        <v>362</v>
      </c>
      <c r="B68" s="66">
        <v>1</v>
      </c>
      <c r="C68" s="71" t="s">
        <v>100</v>
      </c>
      <c r="D68" s="71" t="s">
        <v>114</v>
      </c>
      <c r="E68" s="92"/>
      <c r="F68" s="14"/>
      <c r="G68" s="13">
        <f t="shared" si="1"/>
        <v>0</v>
      </c>
    </row>
    <row r="69" spans="1:7" ht="15" x14ac:dyDescent="0.25">
      <c r="A69" s="10" t="s">
        <v>363</v>
      </c>
      <c r="B69" s="66">
        <v>3</v>
      </c>
      <c r="C69" s="71" t="s">
        <v>62</v>
      </c>
      <c r="D69" s="71" t="s">
        <v>82</v>
      </c>
      <c r="E69" s="92"/>
      <c r="F69" s="14"/>
      <c r="G69" s="13">
        <f t="shared" si="1"/>
        <v>0</v>
      </c>
    </row>
    <row r="70" spans="1:7" ht="15" x14ac:dyDescent="0.25">
      <c r="A70" s="10" t="s">
        <v>364</v>
      </c>
      <c r="B70" s="66">
        <v>1</v>
      </c>
      <c r="C70" s="71" t="s">
        <v>64</v>
      </c>
      <c r="D70" s="71" t="s">
        <v>84</v>
      </c>
      <c r="E70" s="92"/>
      <c r="F70" s="14"/>
      <c r="G70" s="13">
        <f t="shared" si="1"/>
        <v>0</v>
      </c>
    </row>
    <row r="71" spans="1:7" ht="15" x14ac:dyDescent="0.25">
      <c r="A71" s="10" t="s">
        <v>365</v>
      </c>
      <c r="B71" s="66">
        <v>2</v>
      </c>
      <c r="C71" s="71" t="s">
        <v>101</v>
      </c>
      <c r="D71" s="71" t="s">
        <v>115</v>
      </c>
      <c r="E71" s="92"/>
      <c r="F71" s="14"/>
      <c r="G71" s="13">
        <f t="shared" si="1"/>
        <v>0</v>
      </c>
    </row>
    <row r="72" spans="1:7" ht="15" x14ac:dyDescent="0.25">
      <c r="A72" s="10" t="s">
        <v>366</v>
      </c>
      <c r="B72" s="66">
        <v>1</v>
      </c>
      <c r="C72" s="71" t="s">
        <v>102</v>
      </c>
      <c r="D72" s="71" t="s">
        <v>116</v>
      </c>
      <c r="E72" s="92"/>
      <c r="F72" s="14"/>
      <c r="G72" s="13">
        <f t="shared" si="1"/>
        <v>0</v>
      </c>
    </row>
    <row r="73" spans="1:7" ht="15" x14ac:dyDescent="0.25">
      <c r="A73" s="10" t="s">
        <v>367</v>
      </c>
      <c r="B73" s="66">
        <v>1</v>
      </c>
      <c r="C73" s="71" t="s">
        <v>103</v>
      </c>
      <c r="D73" s="71" t="s">
        <v>117</v>
      </c>
      <c r="E73" s="92"/>
      <c r="F73" s="14"/>
      <c r="G73" s="13">
        <f t="shared" si="1"/>
        <v>0</v>
      </c>
    </row>
    <row r="74" spans="1:7" ht="15" x14ac:dyDescent="0.25">
      <c r="A74" s="10" t="s">
        <v>368</v>
      </c>
      <c r="B74" s="66">
        <v>1</v>
      </c>
      <c r="C74" s="71" t="s">
        <v>104</v>
      </c>
      <c r="D74" s="71" t="s">
        <v>118</v>
      </c>
      <c r="E74" s="92"/>
      <c r="F74" s="14"/>
      <c r="G74" s="13">
        <f t="shared" si="1"/>
        <v>0</v>
      </c>
    </row>
    <row r="75" spans="1:7" ht="15" x14ac:dyDescent="0.25">
      <c r="A75" s="10" t="s">
        <v>369</v>
      </c>
      <c r="B75" s="66">
        <v>1</v>
      </c>
      <c r="C75" s="71" t="s">
        <v>105</v>
      </c>
      <c r="D75" s="71" t="s">
        <v>119</v>
      </c>
      <c r="E75" s="92"/>
      <c r="F75" s="14"/>
      <c r="G75" s="13">
        <f t="shared" si="1"/>
        <v>0</v>
      </c>
    </row>
    <row r="76" spans="1:7" ht="15" x14ac:dyDescent="0.25">
      <c r="A76" s="10" t="s">
        <v>370</v>
      </c>
      <c r="B76" s="66">
        <v>1</v>
      </c>
      <c r="C76" s="71" t="s">
        <v>106</v>
      </c>
      <c r="D76" s="71" t="s">
        <v>120</v>
      </c>
      <c r="E76" s="92"/>
      <c r="F76" s="14"/>
      <c r="G76" s="13">
        <f t="shared" si="1"/>
        <v>0</v>
      </c>
    </row>
    <row r="77" spans="1:7" ht="15" x14ac:dyDescent="0.25">
      <c r="A77" s="10" t="s">
        <v>371</v>
      </c>
      <c r="B77" s="66">
        <v>1</v>
      </c>
      <c r="C77" s="71" t="s">
        <v>107</v>
      </c>
      <c r="D77" s="71" t="s">
        <v>121</v>
      </c>
      <c r="E77" s="92"/>
      <c r="F77" s="14"/>
      <c r="G77" s="13">
        <f t="shared" si="1"/>
        <v>0</v>
      </c>
    </row>
    <row r="78" spans="1:7" ht="15" x14ac:dyDescent="0.25">
      <c r="A78" s="10" t="s">
        <v>372</v>
      </c>
      <c r="B78" s="66">
        <v>1</v>
      </c>
      <c r="C78" s="71" t="s">
        <v>71</v>
      </c>
      <c r="D78" s="71" t="s">
        <v>91</v>
      </c>
      <c r="E78" s="92"/>
      <c r="F78" s="14"/>
      <c r="G78" s="13">
        <f t="shared" si="1"/>
        <v>0</v>
      </c>
    </row>
    <row r="79" spans="1:7" ht="15" x14ac:dyDescent="0.25">
      <c r="A79" s="10" t="s">
        <v>373</v>
      </c>
      <c r="B79" s="66">
        <v>2</v>
      </c>
      <c r="C79" s="71" t="s">
        <v>108</v>
      </c>
      <c r="D79" s="71" t="s">
        <v>122</v>
      </c>
      <c r="E79" s="92"/>
      <c r="F79" s="14"/>
      <c r="G79" s="13">
        <f t="shared" si="1"/>
        <v>0</v>
      </c>
    </row>
    <row r="80" spans="1:7" ht="15" x14ac:dyDescent="0.25">
      <c r="A80" s="10" t="s">
        <v>374</v>
      </c>
      <c r="B80" s="66">
        <v>2</v>
      </c>
      <c r="C80" s="71" t="s">
        <v>109</v>
      </c>
      <c r="D80" s="71" t="s">
        <v>123</v>
      </c>
      <c r="E80" s="92"/>
      <c r="F80" s="14"/>
      <c r="G80" s="13">
        <f t="shared" si="1"/>
        <v>0</v>
      </c>
    </row>
    <row r="81" spans="1:7" ht="15" x14ac:dyDescent="0.25">
      <c r="A81" s="10" t="s">
        <v>375</v>
      </c>
      <c r="B81" s="66">
        <v>1</v>
      </c>
      <c r="C81" s="71" t="s">
        <v>124</v>
      </c>
      <c r="D81" s="71" t="s">
        <v>126</v>
      </c>
      <c r="E81" s="92"/>
      <c r="F81" s="14"/>
      <c r="G81" s="13">
        <f t="shared" si="1"/>
        <v>0</v>
      </c>
    </row>
    <row r="82" spans="1:7" ht="15.75" thickBot="1" x14ac:dyDescent="0.3">
      <c r="A82" s="10" t="s">
        <v>376</v>
      </c>
      <c r="B82" s="77">
        <v>1</v>
      </c>
      <c r="C82" s="71" t="s">
        <v>125</v>
      </c>
      <c r="D82" s="75" t="s">
        <v>127</v>
      </c>
      <c r="E82" s="101"/>
      <c r="F82" s="14"/>
      <c r="G82" s="13">
        <f t="shared" si="1"/>
        <v>0</v>
      </c>
    </row>
    <row r="83" spans="1:7" ht="15.75" thickBot="1" x14ac:dyDescent="0.3">
      <c r="A83" s="47"/>
      <c r="B83" s="53"/>
      <c r="C83" s="44" t="s">
        <v>336</v>
      </c>
      <c r="D83" s="58"/>
      <c r="E83" s="12"/>
      <c r="F83" s="46"/>
      <c r="G83" s="89">
        <f>SUM(G62:G82)</f>
        <v>0</v>
      </c>
    </row>
    <row r="84" spans="1:7" ht="66" customHeight="1" thickBot="1" x14ac:dyDescent="0.25">
      <c r="A84" s="99"/>
      <c r="B84" s="18" t="s">
        <v>297</v>
      </c>
      <c r="C84" s="99" t="s">
        <v>34</v>
      </c>
      <c r="D84" s="18" t="s">
        <v>0</v>
      </c>
      <c r="E84" s="99" t="s">
        <v>31</v>
      </c>
      <c r="F84" s="99" t="s">
        <v>32</v>
      </c>
      <c r="G84" s="18" t="s">
        <v>299</v>
      </c>
    </row>
    <row r="85" spans="1:7" ht="15" x14ac:dyDescent="0.25">
      <c r="A85" s="10" t="s">
        <v>3</v>
      </c>
      <c r="B85" s="63">
        <v>1</v>
      </c>
      <c r="C85" s="78" t="s">
        <v>128</v>
      </c>
      <c r="D85" s="78" t="s">
        <v>136</v>
      </c>
      <c r="E85" s="90"/>
      <c r="F85" s="91"/>
      <c r="G85" s="13">
        <f t="shared" ref="G85:G104" si="2">SUM(E85-E85*F85/100)*B85</f>
        <v>0</v>
      </c>
    </row>
    <row r="86" spans="1:7" ht="15" x14ac:dyDescent="0.25">
      <c r="A86" s="10" t="s">
        <v>461</v>
      </c>
      <c r="B86" s="66">
        <v>4</v>
      </c>
      <c r="C86" s="71" t="s">
        <v>129</v>
      </c>
      <c r="D86" s="71" t="s">
        <v>137</v>
      </c>
      <c r="E86" s="92"/>
      <c r="F86" s="14"/>
      <c r="G86" s="13">
        <f t="shared" si="2"/>
        <v>0</v>
      </c>
    </row>
    <row r="87" spans="1:7" ht="15" x14ac:dyDescent="0.25">
      <c r="A87" s="10" t="s">
        <v>462</v>
      </c>
      <c r="B87" s="66">
        <v>1</v>
      </c>
      <c r="C87" s="71" t="s">
        <v>130</v>
      </c>
      <c r="D87" s="71" t="s">
        <v>138</v>
      </c>
      <c r="E87" s="92"/>
      <c r="F87" s="14"/>
      <c r="G87" s="13">
        <f t="shared" si="2"/>
        <v>0</v>
      </c>
    </row>
    <row r="88" spans="1:7" ht="15" x14ac:dyDescent="0.25">
      <c r="A88" s="10" t="s">
        <v>463</v>
      </c>
      <c r="B88" s="66">
        <v>4</v>
      </c>
      <c r="C88" s="71" t="s">
        <v>57</v>
      </c>
      <c r="D88" s="71" t="s">
        <v>77</v>
      </c>
      <c r="E88" s="92"/>
      <c r="F88" s="14"/>
      <c r="G88" s="13">
        <f t="shared" si="2"/>
        <v>0</v>
      </c>
    </row>
    <row r="89" spans="1:7" ht="15" x14ac:dyDescent="0.25">
      <c r="A89" s="10" t="s">
        <v>464</v>
      </c>
      <c r="B89" s="66">
        <v>8</v>
      </c>
      <c r="C89" s="71" t="s">
        <v>131</v>
      </c>
      <c r="D89" s="71" t="s">
        <v>139</v>
      </c>
      <c r="E89" s="92"/>
      <c r="F89" s="14"/>
      <c r="G89" s="13">
        <f t="shared" si="2"/>
        <v>0</v>
      </c>
    </row>
    <row r="90" spans="1:7" ht="15" x14ac:dyDescent="0.25">
      <c r="A90" s="10" t="s">
        <v>465</v>
      </c>
      <c r="B90" s="66">
        <v>3</v>
      </c>
      <c r="C90" s="71" t="s">
        <v>62</v>
      </c>
      <c r="D90" s="71" t="s">
        <v>82</v>
      </c>
      <c r="E90" s="92"/>
      <c r="F90" s="14"/>
      <c r="G90" s="13">
        <f t="shared" si="2"/>
        <v>0</v>
      </c>
    </row>
    <row r="91" spans="1:7" ht="15" x14ac:dyDescent="0.25">
      <c r="A91" s="10" t="s">
        <v>466</v>
      </c>
      <c r="B91" s="66">
        <v>1</v>
      </c>
      <c r="C91" s="71" t="s">
        <v>64</v>
      </c>
      <c r="D91" s="71" t="s">
        <v>84</v>
      </c>
      <c r="E91" s="92"/>
      <c r="F91" s="14"/>
      <c r="G91" s="13">
        <f t="shared" si="2"/>
        <v>0</v>
      </c>
    </row>
    <row r="92" spans="1:7" ht="15" x14ac:dyDescent="0.25">
      <c r="A92" s="10" t="s">
        <v>467</v>
      </c>
      <c r="B92" s="66">
        <v>2</v>
      </c>
      <c r="C92" s="71" t="s">
        <v>65</v>
      </c>
      <c r="D92" s="71" t="s">
        <v>85</v>
      </c>
      <c r="E92" s="92"/>
      <c r="F92" s="14"/>
      <c r="G92" s="13">
        <f t="shared" si="2"/>
        <v>0</v>
      </c>
    </row>
    <row r="93" spans="1:7" ht="15" x14ac:dyDescent="0.25">
      <c r="A93" s="10" t="s">
        <v>468</v>
      </c>
      <c r="B93" s="66">
        <v>3</v>
      </c>
      <c r="C93" s="71" t="s">
        <v>132</v>
      </c>
      <c r="D93" s="71" t="s">
        <v>140</v>
      </c>
      <c r="E93" s="92"/>
      <c r="F93" s="14"/>
      <c r="G93" s="13">
        <f t="shared" si="2"/>
        <v>0</v>
      </c>
    </row>
    <row r="94" spans="1:7" ht="15" x14ac:dyDescent="0.25">
      <c r="A94" s="10" t="s">
        <v>469</v>
      </c>
      <c r="B94" s="66">
        <v>1</v>
      </c>
      <c r="C94" s="71" t="s">
        <v>133</v>
      </c>
      <c r="D94" s="71" t="s">
        <v>141</v>
      </c>
      <c r="E94" s="92"/>
      <c r="F94" s="14"/>
      <c r="G94" s="13">
        <f t="shared" si="2"/>
        <v>0</v>
      </c>
    </row>
    <row r="95" spans="1:7" ht="15" x14ac:dyDescent="0.25">
      <c r="A95" s="10" t="s">
        <v>470</v>
      </c>
      <c r="B95" s="66">
        <v>1</v>
      </c>
      <c r="C95" s="71" t="s">
        <v>134</v>
      </c>
      <c r="D95" s="71" t="s">
        <v>142</v>
      </c>
      <c r="E95" s="92"/>
      <c r="F95" s="14"/>
      <c r="G95" s="13">
        <f t="shared" si="2"/>
        <v>0</v>
      </c>
    </row>
    <row r="96" spans="1:7" ht="15" x14ac:dyDescent="0.25">
      <c r="A96" s="10" t="s">
        <v>471</v>
      </c>
      <c r="B96" s="66">
        <v>1</v>
      </c>
      <c r="C96" s="71" t="s">
        <v>104</v>
      </c>
      <c r="D96" s="71" t="s">
        <v>118</v>
      </c>
      <c r="E96" s="92"/>
      <c r="F96" s="14"/>
      <c r="G96" s="13">
        <f t="shared" si="2"/>
        <v>0</v>
      </c>
    </row>
    <row r="97" spans="1:7" ht="15" x14ac:dyDescent="0.25">
      <c r="A97" s="10" t="s">
        <v>472</v>
      </c>
      <c r="B97" s="66">
        <v>1</v>
      </c>
      <c r="C97" s="71" t="s">
        <v>105</v>
      </c>
      <c r="D97" s="71" t="s">
        <v>119</v>
      </c>
      <c r="E97" s="92"/>
      <c r="F97" s="14"/>
      <c r="G97" s="13">
        <f t="shared" si="2"/>
        <v>0</v>
      </c>
    </row>
    <row r="98" spans="1:7" ht="15" x14ac:dyDescent="0.25">
      <c r="A98" s="10" t="s">
        <v>473</v>
      </c>
      <c r="B98" s="66">
        <v>1</v>
      </c>
      <c r="C98" s="71" t="s">
        <v>68</v>
      </c>
      <c r="D98" s="71" t="s">
        <v>88</v>
      </c>
      <c r="E98" s="92"/>
      <c r="F98" s="14"/>
      <c r="G98" s="13">
        <f t="shared" si="2"/>
        <v>0</v>
      </c>
    </row>
    <row r="99" spans="1:7" ht="15" x14ac:dyDescent="0.25">
      <c r="A99" s="10" t="s">
        <v>474</v>
      </c>
      <c r="B99" s="66">
        <v>1</v>
      </c>
      <c r="C99" s="71" t="s">
        <v>69</v>
      </c>
      <c r="D99" s="71" t="s">
        <v>89</v>
      </c>
      <c r="E99" s="92"/>
      <c r="F99" s="14"/>
      <c r="G99" s="13">
        <f t="shared" si="2"/>
        <v>0</v>
      </c>
    </row>
    <row r="100" spans="1:7" ht="15" x14ac:dyDescent="0.25">
      <c r="A100" s="10" t="s">
        <v>475</v>
      </c>
      <c r="B100" s="66">
        <v>1</v>
      </c>
      <c r="C100" s="71" t="s">
        <v>70</v>
      </c>
      <c r="D100" s="71" t="s">
        <v>90</v>
      </c>
      <c r="E100" s="92"/>
      <c r="F100" s="14"/>
      <c r="G100" s="13">
        <f t="shared" si="2"/>
        <v>0</v>
      </c>
    </row>
    <row r="101" spans="1:7" ht="15" x14ac:dyDescent="0.25">
      <c r="A101" s="10" t="s">
        <v>476</v>
      </c>
      <c r="B101" s="66">
        <v>1</v>
      </c>
      <c r="C101" s="71" t="s">
        <v>71</v>
      </c>
      <c r="D101" s="71" t="s">
        <v>91</v>
      </c>
      <c r="E101" s="92"/>
      <c r="F101" s="14"/>
      <c r="G101" s="13">
        <f t="shared" si="2"/>
        <v>0</v>
      </c>
    </row>
    <row r="102" spans="1:7" ht="15" x14ac:dyDescent="0.25">
      <c r="A102" s="10" t="s">
        <v>477</v>
      </c>
      <c r="B102" s="66">
        <v>2</v>
      </c>
      <c r="C102" s="71" t="s">
        <v>135</v>
      </c>
      <c r="D102" s="71" t="s">
        <v>143</v>
      </c>
      <c r="E102" s="92"/>
      <c r="F102" s="14"/>
      <c r="G102" s="13">
        <f t="shared" si="2"/>
        <v>0</v>
      </c>
    </row>
    <row r="103" spans="1:7" ht="15" x14ac:dyDescent="0.25">
      <c r="A103" s="10" t="s">
        <v>478</v>
      </c>
      <c r="B103" s="66">
        <v>1</v>
      </c>
      <c r="C103" s="71" t="s">
        <v>124</v>
      </c>
      <c r="D103" s="71" t="s">
        <v>144</v>
      </c>
      <c r="E103" s="92"/>
      <c r="F103" s="14"/>
      <c r="G103" s="13">
        <f t="shared" si="2"/>
        <v>0</v>
      </c>
    </row>
    <row r="104" spans="1:7" ht="15.75" thickBot="1" x14ac:dyDescent="0.3">
      <c r="A104" s="10" t="s">
        <v>479</v>
      </c>
      <c r="B104" s="66">
        <v>1</v>
      </c>
      <c r="C104" s="75" t="s">
        <v>125</v>
      </c>
      <c r="D104" s="71" t="s">
        <v>145</v>
      </c>
      <c r="E104" s="101"/>
      <c r="F104" s="49"/>
      <c r="G104" s="13">
        <f t="shared" si="2"/>
        <v>0</v>
      </c>
    </row>
    <row r="105" spans="1:7" ht="15.75" thickBot="1" x14ac:dyDescent="0.3">
      <c r="A105" s="57"/>
      <c r="B105" s="44"/>
      <c r="C105" s="53" t="s">
        <v>336</v>
      </c>
      <c r="D105" s="58"/>
      <c r="E105" s="12"/>
      <c r="F105" s="16"/>
      <c r="G105" s="89">
        <f>SUM(G84:G104)</f>
        <v>0</v>
      </c>
    </row>
    <row r="106" spans="1:7" ht="64.900000000000006" customHeight="1" thickBot="1" x14ac:dyDescent="0.25">
      <c r="A106" s="18"/>
      <c r="B106" s="99" t="s">
        <v>297</v>
      </c>
      <c r="C106" s="18" t="s">
        <v>35</v>
      </c>
      <c r="D106" s="18" t="s">
        <v>0</v>
      </c>
      <c r="E106" s="99" t="s">
        <v>31</v>
      </c>
      <c r="F106" s="99" t="s">
        <v>32</v>
      </c>
      <c r="G106" s="18" t="s">
        <v>299</v>
      </c>
    </row>
    <row r="107" spans="1:7" ht="15" x14ac:dyDescent="0.25">
      <c r="A107" s="10" t="s">
        <v>4</v>
      </c>
      <c r="B107" s="63">
        <v>1</v>
      </c>
      <c r="C107" s="64" t="s">
        <v>486</v>
      </c>
      <c r="D107" s="78" t="s">
        <v>158</v>
      </c>
      <c r="E107" s="90"/>
      <c r="F107" s="91"/>
      <c r="G107" s="13">
        <f t="shared" ref="G107:G128" si="3">SUM(E107-E107*F107/100)*B107</f>
        <v>0</v>
      </c>
    </row>
    <row r="108" spans="1:7" ht="15" x14ac:dyDescent="0.25">
      <c r="A108" s="10" t="s">
        <v>405</v>
      </c>
      <c r="B108" s="66">
        <v>1</v>
      </c>
      <c r="C108" s="71" t="s">
        <v>146</v>
      </c>
      <c r="D108" s="71" t="s">
        <v>159</v>
      </c>
      <c r="E108" s="92"/>
      <c r="F108" s="14"/>
      <c r="G108" s="13">
        <f t="shared" si="3"/>
        <v>0</v>
      </c>
    </row>
    <row r="109" spans="1:7" ht="15" x14ac:dyDescent="0.25">
      <c r="A109" s="10" t="s">
        <v>406</v>
      </c>
      <c r="B109" s="66">
        <v>1</v>
      </c>
      <c r="C109" s="71" t="s">
        <v>147</v>
      </c>
      <c r="D109" s="71" t="s">
        <v>160</v>
      </c>
      <c r="E109" s="92"/>
      <c r="F109" s="14"/>
      <c r="G109" s="13">
        <f t="shared" si="3"/>
        <v>0</v>
      </c>
    </row>
    <row r="110" spans="1:7" ht="15" x14ac:dyDescent="0.25">
      <c r="A110" s="10" t="s">
        <v>407</v>
      </c>
      <c r="B110" s="66">
        <v>6</v>
      </c>
      <c r="C110" s="71" t="s">
        <v>148</v>
      </c>
      <c r="D110" s="71" t="s">
        <v>161</v>
      </c>
      <c r="E110" s="92"/>
      <c r="F110" s="14"/>
      <c r="G110" s="13">
        <f t="shared" si="3"/>
        <v>0</v>
      </c>
    </row>
    <row r="111" spans="1:7" ht="15" x14ac:dyDescent="0.25">
      <c r="A111" s="10" t="s">
        <v>408</v>
      </c>
      <c r="B111" s="66">
        <v>6</v>
      </c>
      <c r="C111" s="71" t="s">
        <v>149</v>
      </c>
      <c r="D111" s="71" t="s">
        <v>162</v>
      </c>
      <c r="E111" s="92"/>
      <c r="F111" s="14"/>
      <c r="G111" s="13">
        <f t="shared" si="3"/>
        <v>0</v>
      </c>
    </row>
    <row r="112" spans="1:7" ht="15" x14ac:dyDescent="0.25">
      <c r="A112" s="10"/>
      <c r="B112" s="66"/>
      <c r="C112" s="71"/>
      <c r="D112" s="71"/>
      <c r="E112" s="92"/>
      <c r="F112" s="14"/>
      <c r="G112" s="13"/>
    </row>
    <row r="113" spans="1:7" ht="15" x14ac:dyDescent="0.25">
      <c r="A113" s="10" t="s">
        <v>409</v>
      </c>
      <c r="B113" s="66">
        <v>2</v>
      </c>
      <c r="C113" s="71" t="s">
        <v>150</v>
      </c>
      <c r="D113" s="71" t="s">
        <v>163</v>
      </c>
      <c r="E113" s="92"/>
      <c r="F113" s="14"/>
      <c r="G113" s="13">
        <f t="shared" si="3"/>
        <v>0</v>
      </c>
    </row>
    <row r="114" spans="1:7" ht="15" x14ac:dyDescent="0.25">
      <c r="A114" s="10" t="s">
        <v>410</v>
      </c>
      <c r="B114" s="66">
        <v>8</v>
      </c>
      <c r="C114" s="71" t="s">
        <v>63</v>
      </c>
      <c r="D114" s="71" t="s">
        <v>164</v>
      </c>
      <c r="E114" s="92"/>
      <c r="F114" s="14"/>
      <c r="G114" s="13">
        <f t="shared" si="3"/>
        <v>0</v>
      </c>
    </row>
    <row r="115" spans="1:7" ht="15" x14ac:dyDescent="0.25">
      <c r="A115" s="10" t="s">
        <v>411</v>
      </c>
      <c r="B115" s="66">
        <v>2</v>
      </c>
      <c r="C115" s="71" t="s">
        <v>151</v>
      </c>
      <c r="D115" s="71" t="s">
        <v>165</v>
      </c>
      <c r="E115" s="92"/>
      <c r="F115" s="14"/>
      <c r="G115" s="13">
        <f t="shared" si="3"/>
        <v>0</v>
      </c>
    </row>
    <row r="116" spans="1:7" ht="15" x14ac:dyDescent="0.25">
      <c r="A116" s="10" t="s">
        <v>412</v>
      </c>
      <c r="B116" s="66">
        <v>2</v>
      </c>
      <c r="C116" s="71" t="s">
        <v>152</v>
      </c>
      <c r="D116" s="71" t="s">
        <v>166</v>
      </c>
      <c r="E116" s="92"/>
      <c r="F116" s="14"/>
      <c r="G116" s="13">
        <f t="shared" si="3"/>
        <v>0</v>
      </c>
    </row>
    <row r="117" spans="1:7" ht="15" x14ac:dyDescent="0.25">
      <c r="A117" s="10"/>
      <c r="B117" s="66"/>
      <c r="C117" s="71"/>
      <c r="D117" s="71"/>
      <c r="E117" s="92"/>
      <c r="F117" s="14"/>
      <c r="G117" s="13"/>
    </row>
    <row r="118" spans="1:7" ht="15" x14ac:dyDescent="0.25">
      <c r="A118" s="10" t="s">
        <v>413</v>
      </c>
      <c r="B118" s="116">
        <v>3</v>
      </c>
      <c r="C118" s="117" t="s">
        <v>153</v>
      </c>
      <c r="D118" s="117" t="s">
        <v>167</v>
      </c>
      <c r="E118" s="92"/>
      <c r="F118" s="14"/>
      <c r="G118" s="13">
        <f t="shared" si="3"/>
        <v>0</v>
      </c>
    </row>
    <row r="119" spans="1:7" ht="15" x14ac:dyDescent="0.25">
      <c r="A119" s="10" t="s">
        <v>414</v>
      </c>
      <c r="B119" s="66">
        <v>6</v>
      </c>
      <c r="C119" s="71" t="s">
        <v>154</v>
      </c>
      <c r="D119" s="71" t="s">
        <v>168</v>
      </c>
      <c r="E119" s="92"/>
      <c r="F119" s="14"/>
      <c r="G119" s="13">
        <f t="shared" si="3"/>
        <v>0</v>
      </c>
    </row>
    <row r="120" spans="1:7" ht="15" x14ac:dyDescent="0.25">
      <c r="A120" s="10" t="s">
        <v>415</v>
      </c>
      <c r="B120" s="66">
        <v>6</v>
      </c>
      <c r="C120" s="71" t="s">
        <v>155</v>
      </c>
      <c r="D120" s="71" t="s">
        <v>169</v>
      </c>
      <c r="E120" s="92"/>
      <c r="F120" s="14"/>
      <c r="G120" s="13">
        <f t="shared" si="3"/>
        <v>0</v>
      </c>
    </row>
    <row r="121" spans="1:7" ht="15" x14ac:dyDescent="0.25">
      <c r="A121" s="10"/>
      <c r="B121" s="66"/>
      <c r="C121" s="71"/>
      <c r="D121" s="71"/>
      <c r="E121" s="92"/>
      <c r="F121" s="14"/>
      <c r="G121" s="13"/>
    </row>
    <row r="122" spans="1:7" ht="15" x14ac:dyDescent="0.25">
      <c r="A122" s="118" t="s">
        <v>416</v>
      </c>
      <c r="B122" s="114">
        <v>2</v>
      </c>
      <c r="C122" s="115" t="s">
        <v>156</v>
      </c>
      <c r="D122" s="115" t="s">
        <v>170</v>
      </c>
      <c r="E122" s="92"/>
      <c r="F122" s="14"/>
      <c r="G122" s="13">
        <f t="shared" si="3"/>
        <v>0</v>
      </c>
    </row>
    <row r="123" spans="1:7" ht="15" x14ac:dyDescent="0.25">
      <c r="A123" s="10" t="s">
        <v>417</v>
      </c>
      <c r="B123" s="66">
        <v>2</v>
      </c>
      <c r="C123" s="71" t="s">
        <v>157</v>
      </c>
      <c r="D123" s="71" t="s">
        <v>171</v>
      </c>
      <c r="E123" s="92"/>
      <c r="F123" s="14"/>
      <c r="G123" s="13">
        <f t="shared" si="3"/>
        <v>0</v>
      </c>
    </row>
    <row r="124" spans="1:7" ht="15" x14ac:dyDescent="0.25">
      <c r="A124" s="10"/>
      <c r="B124" s="66"/>
      <c r="C124" s="71"/>
      <c r="D124" s="71"/>
      <c r="E124" s="92"/>
      <c r="F124" s="14"/>
      <c r="G124" s="13"/>
    </row>
    <row r="125" spans="1:7" ht="15" x14ac:dyDescent="0.25">
      <c r="A125" s="10" t="s">
        <v>418</v>
      </c>
      <c r="B125" s="66">
        <v>2</v>
      </c>
      <c r="C125" s="71" t="s">
        <v>487</v>
      </c>
      <c r="D125" s="71" t="s">
        <v>172</v>
      </c>
      <c r="E125" s="92"/>
      <c r="F125" s="14"/>
      <c r="G125" s="13">
        <f t="shared" si="3"/>
        <v>0</v>
      </c>
    </row>
    <row r="126" spans="1:7" ht="15" x14ac:dyDescent="0.25">
      <c r="A126" s="10" t="s">
        <v>419</v>
      </c>
      <c r="B126" s="66">
        <v>4</v>
      </c>
      <c r="C126" s="71" t="s">
        <v>65</v>
      </c>
      <c r="D126" s="71" t="s">
        <v>173</v>
      </c>
      <c r="E126" s="92"/>
      <c r="F126" s="14"/>
      <c r="G126" s="13">
        <f t="shared" si="3"/>
        <v>0</v>
      </c>
    </row>
    <row r="127" spans="1:7" ht="15" x14ac:dyDescent="0.25">
      <c r="A127" s="10"/>
      <c r="B127" s="71"/>
      <c r="C127" s="71"/>
      <c r="D127" s="71"/>
      <c r="E127" s="102"/>
      <c r="F127" s="102"/>
      <c r="G127" s="13"/>
    </row>
    <row r="128" spans="1:7" ht="15.75" thickBot="1" x14ac:dyDescent="0.3">
      <c r="A128" s="10" t="s">
        <v>420</v>
      </c>
      <c r="B128" s="66">
        <v>1</v>
      </c>
      <c r="C128" s="71" t="s">
        <v>124</v>
      </c>
      <c r="D128" s="71" t="s">
        <v>174</v>
      </c>
      <c r="E128" s="92"/>
      <c r="F128" s="49"/>
      <c r="G128" s="13">
        <f t="shared" si="3"/>
        <v>0</v>
      </c>
    </row>
    <row r="129" spans="1:7" ht="15.75" thickBot="1" x14ac:dyDescent="0.3">
      <c r="A129" s="57"/>
      <c r="B129" s="53"/>
      <c r="C129" s="44" t="s">
        <v>336</v>
      </c>
      <c r="D129" s="48"/>
      <c r="E129" s="45"/>
      <c r="F129" s="16"/>
      <c r="G129" s="89">
        <f>SUM(G107:G128)</f>
        <v>0</v>
      </c>
    </row>
    <row r="130" spans="1:7" ht="62.45" customHeight="1" thickBot="1" x14ac:dyDescent="0.25">
      <c r="A130" s="18"/>
      <c r="B130" s="18" t="s">
        <v>297</v>
      </c>
      <c r="C130" s="99" t="s">
        <v>36</v>
      </c>
      <c r="D130" s="99" t="s">
        <v>0</v>
      </c>
      <c r="E130" s="99" t="s">
        <v>31</v>
      </c>
      <c r="F130" s="99" t="s">
        <v>32</v>
      </c>
      <c r="G130" s="18" t="s">
        <v>299</v>
      </c>
    </row>
    <row r="131" spans="1:7" ht="15" x14ac:dyDescent="0.25">
      <c r="A131" s="10" t="s">
        <v>5</v>
      </c>
      <c r="B131" s="79">
        <v>1</v>
      </c>
      <c r="C131" s="64" t="s">
        <v>239</v>
      </c>
      <c r="D131" s="65" t="s">
        <v>242</v>
      </c>
      <c r="E131" s="100"/>
      <c r="F131" s="106"/>
      <c r="G131" s="13">
        <f t="shared" ref="G131:G164" si="4">SUM(E131-E131*F131/100)*B131</f>
        <v>0</v>
      </c>
    </row>
    <row r="132" spans="1:7" ht="15" x14ac:dyDescent="0.25">
      <c r="A132" s="10" t="s">
        <v>377</v>
      </c>
      <c r="B132" s="66">
        <v>1</v>
      </c>
      <c r="C132" s="117" t="s">
        <v>240</v>
      </c>
      <c r="D132" s="71" t="s">
        <v>243</v>
      </c>
      <c r="E132" s="92"/>
      <c r="F132" s="14"/>
      <c r="G132" s="13">
        <f t="shared" si="4"/>
        <v>0</v>
      </c>
    </row>
    <row r="133" spans="1:7" ht="15" x14ac:dyDescent="0.25">
      <c r="A133" s="10" t="s">
        <v>378</v>
      </c>
      <c r="B133" s="66">
        <v>1</v>
      </c>
      <c r="C133" s="117" t="s">
        <v>107</v>
      </c>
      <c r="D133" s="71" t="s">
        <v>121</v>
      </c>
      <c r="E133" s="92"/>
      <c r="F133" s="14"/>
      <c r="G133" s="13">
        <f t="shared" si="4"/>
        <v>0</v>
      </c>
    </row>
    <row r="134" spans="1:7" ht="15" x14ac:dyDescent="0.25">
      <c r="A134" s="10" t="s">
        <v>379</v>
      </c>
      <c r="B134" s="66">
        <v>6</v>
      </c>
      <c r="C134" s="117" t="s">
        <v>175</v>
      </c>
      <c r="D134" s="71" t="s">
        <v>190</v>
      </c>
      <c r="E134" s="92"/>
      <c r="F134" s="14"/>
      <c r="G134" s="13">
        <f t="shared" si="4"/>
        <v>0</v>
      </c>
    </row>
    <row r="135" spans="1:7" ht="15" x14ac:dyDescent="0.25">
      <c r="A135" s="10" t="s">
        <v>380</v>
      </c>
      <c r="B135" s="66">
        <v>6</v>
      </c>
      <c r="C135" s="117" t="s">
        <v>148</v>
      </c>
      <c r="D135" s="71" t="s">
        <v>161</v>
      </c>
      <c r="E135" s="92"/>
      <c r="F135" s="14"/>
      <c r="G135" s="13">
        <f t="shared" si="4"/>
        <v>0</v>
      </c>
    </row>
    <row r="136" spans="1:7" ht="15" x14ac:dyDescent="0.25">
      <c r="A136" s="10" t="s">
        <v>381</v>
      </c>
      <c r="B136" s="66">
        <v>1</v>
      </c>
      <c r="C136" s="117" t="s">
        <v>176</v>
      </c>
      <c r="D136" s="71" t="s">
        <v>191</v>
      </c>
      <c r="E136" s="92"/>
      <c r="F136" s="14"/>
      <c r="G136" s="13">
        <f t="shared" si="4"/>
        <v>0</v>
      </c>
    </row>
    <row r="137" spans="1:7" ht="15" x14ac:dyDescent="0.25">
      <c r="A137" s="10" t="s">
        <v>382</v>
      </c>
      <c r="B137" s="66">
        <v>1</v>
      </c>
      <c r="C137" s="117" t="s">
        <v>177</v>
      </c>
      <c r="D137" s="71" t="s">
        <v>192</v>
      </c>
      <c r="E137" s="92"/>
      <c r="F137" s="14"/>
      <c r="G137" s="13">
        <f t="shared" si="4"/>
        <v>0</v>
      </c>
    </row>
    <row r="138" spans="1:7" ht="15" x14ac:dyDescent="0.25">
      <c r="A138" s="10"/>
      <c r="B138" s="66"/>
      <c r="C138" s="117"/>
      <c r="D138" s="71"/>
      <c r="E138" s="92"/>
      <c r="F138" s="14"/>
      <c r="G138" s="13"/>
    </row>
    <row r="139" spans="1:7" ht="15" x14ac:dyDescent="0.25">
      <c r="A139" s="10" t="s">
        <v>383</v>
      </c>
      <c r="B139" s="66">
        <v>2</v>
      </c>
      <c r="C139" s="117" t="s">
        <v>178</v>
      </c>
      <c r="D139" s="71" t="s">
        <v>193</v>
      </c>
      <c r="E139" s="92"/>
      <c r="F139" s="14"/>
      <c r="G139" s="13">
        <f t="shared" si="4"/>
        <v>0</v>
      </c>
    </row>
    <row r="140" spans="1:7" ht="15" x14ac:dyDescent="0.25">
      <c r="A140" s="10" t="s">
        <v>384</v>
      </c>
      <c r="B140" s="66">
        <v>4</v>
      </c>
      <c r="C140" s="117" t="s">
        <v>65</v>
      </c>
      <c r="D140" s="71" t="s">
        <v>85</v>
      </c>
      <c r="E140" s="92"/>
      <c r="F140" s="14"/>
      <c r="G140" s="13">
        <f t="shared" si="4"/>
        <v>0</v>
      </c>
    </row>
    <row r="141" spans="1:7" ht="15" x14ac:dyDescent="0.25">
      <c r="A141" s="10" t="s">
        <v>385</v>
      </c>
      <c r="B141" s="66">
        <v>2</v>
      </c>
      <c r="C141" s="117" t="s">
        <v>179</v>
      </c>
      <c r="D141" s="71" t="s">
        <v>194</v>
      </c>
      <c r="E141" s="92"/>
      <c r="F141" s="14"/>
      <c r="G141" s="13">
        <f t="shared" si="4"/>
        <v>0</v>
      </c>
    </row>
    <row r="142" spans="1:7" ht="15" x14ac:dyDescent="0.25">
      <c r="A142" s="10"/>
      <c r="B142" s="66"/>
      <c r="C142" s="117"/>
      <c r="D142" s="71"/>
      <c r="E142" s="92"/>
      <c r="F142" s="14"/>
      <c r="G142" s="13"/>
    </row>
    <row r="143" spans="1:7" ht="15" x14ac:dyDescent="0.25">
      <c r="A143" s="10" t="s">
        <v>386</v>
      </c>
      <c r="B143" s="66">
        <v>2</v>
      </c>
      <c r="C143" s="117" t="s">
        <v>180</v>
      </c>
      <c r="D143" s="71" t="s">
        <v>195</v>
      </c>
      <c r="E143" s="92"/>
      <c r="F143" s="14"/>
      <c r="G143" s="13">
        <f t="shared" si="4"/>
        <v>0</v>
      </c>
    </row>
    <row r="144" spans="1:7" ht="15" x14ac:dyDescent="0.25">
      <c r="A144" s="10" t="s">
        <v>387</v>
      </c>
      <c r="B144" s="66">
        <v>2</v>
      </c>
      <c r="C144" s="117" t="s">
        <v>179</v>
      </c>
      <c r="D144" s="71" t="s">
        <v>194</v>
      </c>
      <c r="E144" s="92"/>
      <c r="F144" s="14"/>
      <c r="G144" s="13">
        <f t="shared" si="4"/>
        <v>0</v>
      </c>
    </row>
    <row r="145" spans="1:7" ht="15" x14ac:dyDescent="0.25">
      <c r="A145" s="10"/>
      <c r="B145" s="66"/>
      <c r="C145" s="117"/>
      <c r="D145" s="71"/>
      <c r="E145" s="92"/>
      <c r="F145" s="14"/>
      <c r="G145" s="13"/>
    </row>
    <row r="146" spans="1:7" ht="15" x14ac:dyDescent="0.25">
      <c r="A146" s="10" t="s">
        <v>388</v>
      </c>
      <c r="B146" s="66">
        <v>1</v>
      </c>
      <c r="C146" s="117" t="s">
        <v>181</v>
      </c>
      <c r="D146" s="71" t="s">
        <v>196</v>
      </c>
      <c r="E146" s="92"/>
      <c r="F146" s="14"/>
      <c r="G146" s="13">
        <f t="shared" si="4"/>
        <v>0</v>
      </c>
    </row>
    <row r="147" spans="1:7" ht="15" x14ac:dyDescent="0.25">
      <c r="A147" s="10" t="s">
        <v>389</v>
      </c>
      <c r="B147" s="66">
        <v>2</v>
      </c>
      <c r="C147" s="117" t="s">
        <v>182</v>
      </c>
      <c r="D147" s="71" t="s">
        <v>197</v>
      </c>
      <c r="E147" s="92"/>
      <c r="F147" s="14"/>
      <c r="G147" s="13">
        <f t="shared" si="4"/>
        <v>0</v>
      </c>
    </row>
    <row r="148" spans="1:7" ht="15" x14ac:dyDescent="0.25">
      <c r="A148" s="10" t="s">
        <v>390</v>
      </c>
      <c r="B148" s="66">
        <v>1</v>
      </c>
      <c r="C148" s="117" t="s">
        <v>98</v>
      </c>
      <c r="D148" s="71" t="s">
        <v>112</v>
      </c>
      <c r="E148" s="92"/>
      <c r="F148" s="14"/>
      <c r="G148" s="13">
        <f t="shared" si="4"/>
        <v>0</v>
      </c>
    </row>
    <row r="149" spans="1:7" ht="15" x14ac:dyDescent="0.25">
      <c r="A149" s="10" t="s">
        <v>391</v>
      </c>
      <c r="B149" s="66">
        <v>2</v>
      </c>
      <c r="C149" s="117" t="s">
        <v>183</v>
      </c>
      <c r="D149" s="71" t="s">
        <v>198</v>
      </c>
      <c r="E149" s="92"/>
      <c r="F149" s="14"/>
      <c r="G149" s="13">
        <f t="shared" si="4"/>
        <v>0</v>
      </c>
    </row>
    <row r="150" spans="1:7" ht="15" x14ac:dyDescent="0.25">
      <c r="A150" s="10" t="s">
        <v>392</v>
      </c>
      <c r="B150" s="66">
        <v>8</v>
      </c>
      <c r="C150" s="117" t="s">
        <v>184</v>
      </c>
      <c r="D150" s="71" t="s">
        <v>199</v>
      </c>
      <c r="E150" s="92"/>
      <c r="F150" s="14"/>
      <c r="G150" s="13">
        <f t="shared" si="4"/>
        <v>0</v>
      </c>
    </row>
    <row r="151" spans="1:7" ht="15" x14ac:dyDescent="0.25">
      <c r="A151" s="118" t="s">
        <v>393</v>
      </c>
      <c r="B151" s="114">
        <v>1</v>
      </c>
      <c r="C151" s="115" t="s">
        <v>491</v>
      </c>
      <c r="D151" s="115" t="s">
        <v>490</v>
      </c>
      <c r="E151" s="92"/>
      <c r="F151" s="14"/>
      <c r="G151" s="13">
        <f t="shared" si="4"/>
        <v>0</v>
      </c>
    </row>
    <row r="152" spans="1:7" ht="15" x14ac:dyDescent="0.25">
      <c r="A152" s="118" t="s">
        <v>394</v>
      </c>
      <c r="B152" s="114">
        <v>1</v>
      </c>
      <c r="C152" s="115" t="s">
        <v>488</v>
      </c>
      <c r="D152" s="115" t="s">
        <v>489</v>
      </c>
      <c r="E152" s="92"/>
      <c r="F152" s="14"/>
      <c r="G152" s="13">
        <f t="shared" si="4"/>
        <v>0</v>
      </c>
    </row>
    <row r="153" spans="1:7" ht="15" x14ac:dyDescent="0.25">
      <c r="A153" s="10" t="s">
        <v>395</v>
      </c>
      <c r="B153" s="66">
        <v>1</v>
      </c>
      <c r="C153" s="117" t="s">
        <v>179</v>
      </c>
      <c r="D153" s="71" t="s">
        <v>194</v>
      </c>
      <c r="E153" s="92"/>
      <c r="F153" s="14"/>
      <c r="G153" s="13">
        <f t="shared" si="4"/>
        <v>0</v>
      </c>
    </row>
    <row r="154" spans="1:7" ht="15" x14ac:dyDescent="0.25">
      <c r="A154" s="10"/>
      <c r="B154" s="66"/>
      <c r="C154" s="71"/>
      <c r="D154" s="71"/>
      <c r="E154" s="92"/>
      <c r="F154" s="14"/>
      <c r="G154" s="13"/>
    </row>
    <row r="155" spans="1:7" ht="15" x14ac:dyDescent="0.25">
      <c r="A155" s="10" t="s">
        <v>396</v>
      </c>
      <c r="B155" s="66">
        <v>1</v>
      </c>
      <c r="C155" s="117" t="s">
        <v>185</v>
      </c>
      <c r="D155" s="71" t="s">
        <v>200</v>
      </c>
      <c r="E155" s="92"/>
      <c r="F155" s="14"/>
      <c r="G155" s="13">
        <f t="shared" si="4"/>
        <v>0</v>
      </c>
    </row>
    <row r="156" spans="1:7" ht="15" x14ac:dyDescent="0.25">
      <c r="A156" s="10" t="s">
        <v>397</v>
      </c>
      <c r="B156" s="66">
        <v>10</v>
      </c>
      <c r="C156" s="117" t="s">
        <v>186</v>
      </c>
      <c r="D156" s="71" t="s">
        <v>201</v>
      </c>
      <c r="E156" s="92"/>
      <c r="F156" s="14"/>
      <c r="G156" s="13">
        <f t="shared" si="4"/>
        <v>0</v>
      </c>
    </row>
    <row r="157" spans="1:7" ht="15" x14ac:dyDescent="0.25">
      <c r="A157" s="10" t="s">
        <v>398</v>
      </c>
      <c r="B157" s="66">
        <v>1</v>
      </c>
      <c r="C157" s="117" t="s">
        <v>187</v>
      </c>
      <c r="D157" s="71" t="s">
        <v>202</v>
      </c>
      <c r="E157" s="92"/>
      <c r="F157" s="14"/>
      <c r="G157" s="13">
        <f t="shared" si="4"/>
        <v>0</v>
      </c>
    </row>
    <row r="158" spans="1:7" ht="15" x14ac:dyDescent="0.25">
      <c r="A158" s="10" t="s">
        <v>399</v>
      </c>
      <c r="B158" s="66">
        <v>1</v>
      </c>
      <c r="C158" s="117" t="s">
        <v>188</v>
      </c>
      <c r="D158" s="71" t="s">
        <v>203</v>
      </c>
      <c r="E158" s="92"/>
      <c r="F158" s="14"/>
      <c r="G158" s="13">
        <f t="shared" si="4"/>
        <v>0</v>
      </c>
    </row>
    <row r="159" spans="1:7" ht="15" x14ac:dyDescent="0.25">
      <c r="A159" s="10" t="s">
        <v>400</v>
      </c>
      <c r="B159" s="66">
        <v>1</v>
      </c>
      <c r="C159" s="117" t="s">
        <v>189</v>
      </c>
      <c r="D159" s="71" t="s">
        <v>204</v>
      </c>
      <c r="E159" s="92"/>
      <c r="F159" s="14"/>
      <c r="G159" s="13">
        <f t="shared" si="4"/>
        <v>0</v>
      </c>
    </row>
    <row r="160" spans="1:7" ht="15" x14ac:dyDescent="0.25">
      <c r="A160" s="10" t="s">
        <v>401</v>
      </c>
      <c r="B160" s="66">
        <v>1</v>
      </c>
      <c r="C160" s="117" t="s">
        <v>179</v>
      </c>
      <c r="D160" s="71" t="s">
        <v>194</v>
      </c>
      <c r="E160" s="92"/>
      <c r="F160" s="14"/>
      <c r="G160" s="13">
        <f t="shared" si="4"/>
        <v>0</v>
      </c>
    </row>
    <row r="161" spans="1:7" ht="15" x14ac:dyDescent="0.25">
      <c r="A161" s="10"/>
      <c r="B161" s="66"/>
      <c r="C161" s="117"/>
      <c r="D161" s="71"/>
      <c r="E161" s="92"/>
      <c r="F161" s="14"/>
      <c r="G161" s="13"/>
    </row>
    <row r="162" spans="1:7" ht="15" x14ac:dyDescent="0.25">
      <c r="A162" s="10" t="s">
        <v>402</v>
      </c>
      <c r="B162" s="66">
        <v>1</v>
      </c>
      <c r="C162" s="71" t="s">
        <v>241</v>
      </c>
      <c r="D162" s="71" t="s">
        <v>244</v>
      </c>
      <c r="E162" s="92"/>
      <c r="F162" s="14"/>
      <c r="G162" s="13">
        <f t="shared" si="4"/>
        <v>0</v>
      </c>
    </row>
    <row r="163" spans="1:7" ht="15" x14ac:dyDescent="0.25">
      <c r="A163" s="10" t="s">
        <v>403</v>
      </c>
      <c r="B163" s="66">
        <v>2</v>
      </c>
      <c r="C163" s="71" t="s">
        <v>205</v>
      </c>
      <c r="D163" s="71" t="s">
        <v>126</v>
      </c>
      <c r="E163" s="92"/>
      <c r="F163" s="14"/>
      <c r="G163" s="13">
        <f t="shared" si="4"/>
        <v>0</v>
      </c>
    </row>
    <row r="164" spans="1:7" ht="15.75" thickBot="1" x14ac:dyDescent="0.3">
      <c r="A164" s="10" t="s">
        <v>404</v>
      </c>
      <c r="B164" s="66">
        <v>2</v>
      </c>
      <c r="C164" s="71" t="s">
        <v>125</v>
      </c>
      <c r="D164" s="71" t="s">
        <v>127</v>
      </c>
      <c r="E164" s="92"/>
      <c r="F164" s="14"/>
      <c r="G164" s="13">
        <f t="shared" si="4"/>
        <v>0</v>
      </c>
    </row>
    <row r="165" spans="1:7" ht="15.75" thickBot="1" x14ac:dyDescent="0.3">
      <c r="A165" s="57"/>
      <c r="B165" s="44"/>
      <c r="C165" s="53" t="s">
        <v>336</v>
      </c>
      <c r="D165" s="58"/>
      <c r="E165" s="45"/>
      <c r="F165" s="54"/>
      <c r="G165" s="89">
        <f>SUM(G131:G164)</f>
        <v>0</v>
      </c>
    </row>
    <row r="166" spans="1:7" ht="57" customHeight="1" thickBot="1" x14ac:dyDescent="0.25">
      <c r="A166" s="107"/>
      <c r="B166" s="99" t="s">
        <v>297</v>
      </c>
      <c r="C166" s="18" t="s">
        <v>37</v>
      </c>
      <c r="D166" s="18" t="s">
        <v>0</v>
      </c>
      <c r="E166" s="99" t="s">
        <v>31</v>
      </c>
      <c r="F166" s="18" t="s">
        <v>32</v>
      </c>
      <c r="G166" s="18" t="s">
        <v>299</v>
      </c>
    </row>
    <row r="167" spans="1:7" ht="15" x14ac:dyDescent="0.25">
      <c r="A167" s="10" t="s">
        <v>6</v>
      </c>
      <c r="B167" s="79">
        <v>1</v>
      </c>
      <c r="C167" s="78" t="s">
        <v>206</v>
      </c>
      <c r="D167" s="64" t="s">
        <v>214</v>
      </c>
      <c r="E167" s="94"/>
      <c r="F167" s="91"/>
      <c r="G167" s="13">
        <f t="shared" ref="G167:G178" si="5">SUM(E167-E167*F167/100)*B167</f>
        <v>0</v>
      </c>
    </row>
    <row r="168" spans="1:7" ht="15" x14ac:dyDescent="0.25">
      <c r="A168" s="10" t="s">
        <v>421</v>
      </c>
      <c r="B168" s="66">
        <v>1</v>
      </c>
      <c r="C168" s="71" t="s">
        <v>207</v>
      </c>
      <c r="D168" s="71" t="s">
        <v>215</v>
      </c>
      <c r="E168" s="92"/>
      <c r="F168" s="14"/>
      <c r="G168" s="13">
        <f t="shared" si="5"/>
        <v>0</v>
      </c>
    </row>
    <row r="169" spans="1:7" ht="15" x14ac:dyDescent="0.25">
      <c r="A169" s="10" t="s">
        <v>422</v>
      </c>
      <c r="B169" s="66">
        <v>4</v>
      </c>
      <c r="C169" s="71" t="s">
        <v>208</v>
      </c>
      <c r="D169" s="71" t="s">
        <v>216</v>
      </c>
      <c r="E169" s="92"/>
      <c r="F169" s="14"/>
      <c r="G169" s="13">
        <f t="shared" si="5"/>
        <v>0</v>
      </c>
    </row>
    <row r="170" spans="1:7" ht="15" x14ac:dyDescent="0.25">
      <c r="A170" s="10" t="s">
        <v>423</v>
      </c>
      <c r="B170" s="66">
        <v>6</v>
      </c>
      <c r="C170" s="71" t="s">
        <v>208</v>
      </c>
      <c r="D170" s="71" t="s">
        <v>217</v>
      </c>
      <c r="E170" s="92"/>
      <c r="F170" s="14"/>
      <c r="G170" s="13"/>
    </row>
    <row r="171" spans="1:7" ht="15" x14ac:dyDescent="0.25">
      <c r="A171" s="10" t="s">
        <v>424</v>
      </c>
      <c r="B171" s="66">
        <v>18</v>
      </c>
      <c r="C171" s="71" t="s">
        <v>209</v>
      </c>
      <c r="D171" s="71" t="s">
        <v>218</v>
      </c>
      <c r="E171" s="92"/>
      <c r="F171" s="14"/>
      <c r="G171" s="13">
        <f t="shared" si="5"/>
        <v>0</v>
      </c>
    </row>
    <row r="172" spans="1:7" ht="15" x14ac:dyDescent="0.25">
      <c r="A172" s="10" t="s">
        <v>425</v>
      </c>
      <c r="B172" s="66">
        <v>2</v>
      </c>
      <c r="C172" s="71" t="s">
        <v>210</v>
      </c>
      <c r="D172" s="71" t="s">
        <v>219</v>
      </c>
      <c r="E172" s="92"/>
      <c r="F172" s="14"/>
      <c r="G172" s="13">
        <f t="shared" si="5"/>
        <v>0</v>
      </c>
    </row>
    <row r="173" spans="1:7" ht="15" x14ac:dyDescent="0.25">
      <c r="A173" s="10" t="s">
        <v>426</v>
      </c>
      <c r="B173" s="66">
        <v>1</v>
      </c>
      <c r="C173" s="71" t="s">
        <v>211</v>
      </c>
      <c r="D173" s="71" t="s">
        <v>220</v>
      </c>
      <c r="E173" s="92"/>
      <c r="F173" s="14"/>
      <c r="G173" s="13">
        <f t="shared" si="5"/>
        <v>0</v>
      </c>
    </row>
    <row r="174" spans="1:7" ht="15" x14ac:dyDescent="0.25">
      <c r="A174" s="10"/>
      <c r="B174" s="66"/>
      <c r="C174" s="71"/>
      <c r="D174" s="71"/>
      <c r="E174" s="92"/>
      <c r="F174" s="14"/>
      <c r="G174" s="13"/>
    </row>
    <row r="175" spans="1:7" ht="15" x14ac:dyDescent="0.25">
      <c r="A175" s="10" t="s">
        <v>427</v>
      </c>
      <c r="B175" s="66">
        <v>1</v>
      </c>
      <c r="C175" s="71" t="s">
        <v>212</v>
      </c>
      <c r="D175" s="71" t="s">
        <v>221</v>
      </c>
      <c r="E175" s="92"/>
      <c r="F175" s="14"/>
      <c r="G175" s="13">
        <f t="shared" si="5"/>
        <v>0</v>
      </c>
    </row>
    <row r="176" spans="1:7" ht="15" x14ac:dyDescent="0.25">
      <c r="A176" s="10" t="s">
        <v>428</v>
      </c>
      <c r="B176" s="66">
        <v>1</v>
      </c>
      <c r="C176" s="71" t="s">
        <v>213</v>
      </c>
      <c r="D176" s="71" t="s">
        <v>222</v>
      </c>
      <c r="E176" s="92"/>
      <c r="F176" s="14"/>
      <c r="G176" s="13">
        <f t="shared" si="5"/>
        <v>0</v>
      </c>
    </row>
    <row r="177" spans="1:10" ht="15" x14ac:dyDescent="0.25">
      <c r="A177" s="10"/>
      <c r="B177" s="66"/>
      <c r="C177" s="71"/>
      <c r="D177" s="71"/>
      <c r="E177" s="92"/>
      <c r="F177" s="14"/>
      <c r="G177" s="13"/>
    </row>
    <row r="178" spans="1:10" ht="15.75" thickBot="1" x14ac:dyDescent="0.3">
      <c r="A178" s="10" t="s">
        <v>429</v>
      </c>
      <c r="B178" s="66">
        <v>1</v>
      </c>
      <c r="C178" s="75" t="s">
        <v>223</v>
      </c>
      <c r="D178" s="71" t="s">
        <v>224</v>
      </c>
      <c r="E178" s="92"/>
      <c r="F178" s="14"/>
      <c r="G178" s="13">
        <f t="shared" si="5"/>
        <v>0</v>
      </c>
    </row>
    <row r="179" spans="1:10" ht="15.75" thickBot="1" x14ac:dyDescent="0.3">
      <c r="A179" s="47"/>
      <c r="B179" s="44"/>
      <c r="C179" s="11" t="s">
        <v>336</v>
      </c>
      <c r="D179" s="48"/>
      <c r="E179" s="45"/>
      <c r="F179" s="54"/>
      <c r="G179" s="89">
        <f>SUM(G167:G178)</f>
        <v>0</v>
      </c>
    </row>
    <row r="180" spans="1:10" ht="59.45" customHeight="1" thickBot="1" x14ac:dyDescent="0.25">
      <c r="A180" s="99"/>
      <c r="B180" s="99" t="s">
        <v>297</v>
      </c>
      <c r="C180" s="99" t="s">
        <v>38</v>
      </c>
      <c r="D180" s="99" t="s">
        <v>0</v>
      </c>
      <c r="E180" s="99" t="s">
        <v>31</v>
      </c>
      <c r="F180" s="18" t="s">
        <v>32</v>
      </c>
      <c r="G180" s="18" t="s">
        <v>299</v>
      </c>
      <c r="J180" s="52"/>
    </row>
    <row r="181" spans="1:10" ht="15" x14ac:dyDescent="0.25">
      <c r="A181" s="10" t="s">
        <v>7</v>
      </c>
      <c r="B181" s="79">
        <v>1</v>
      </c>
      <c r="C181" s="64" t="s">
        <v>245</v>
      </c>
      <c r="D181" s="80" t="s">
        <v>248</v>
      </c>
      <c r="E181" s="94"/>
      <c r="F181" s="91"/>
      <c r="G181" s="13">
        <f t="shared" ref="G181:G186" si="6">SUM(E181-E181*F181/100)*B181</f>
        <v>0</v>
      </c>
    </row>
    <row r="182" spans="1:10" ht="15" x14ac:dyDescent="0.25">
      <c r="A182" s="10" t="s">
        <v>430</v>
      </c>
      <c r="B182" s="66">
        <v>19</v>
      </c>
      <c r="C182" s="71" t="s">
        <v>246</v>
      </c>
      <c r="D182" s="71" t="s">
        <v>249</v>
      </c>
      <c r="E182" s="92"/>
      <c r="F182" s="14"/>
      <c r="G182" s="13">
        <f t="shared" si="6"/>
        <v>0</v>
      </c>
    </row>
    <row r="183" spans="1:10" ht="15" x14ac:dyDescent="0.25">
      <c r="A183" s="10" t="s">
        <v>430</v>
      </c>
      <c r="B183" s="66">
        <v>1</v>
      </c>
      <c r="C183" s="71" t="s">
        <v>247</v>
      </c>
      <c r="D183" s="71" t="s">
        <v>250</v>
      </c>
      <c r="E183" s="92"/>
      <c r="F183" s="14"/>
      <c r="G183" s="13">
        <f t="shared" si="6"/>
        <v>0</v>
      </c>
    </row>
    <row r="184" spans="1:10" ht="15" x14ac:dyDescent="0.25">
      <c r="A184" s="10"/>
      <c r="B184" s="66"/>
      <c r="C184" s="71"/>
      <c r="D184" s="71"/>
      <c r="E184" s="92"/>
      <c r="F184" s="14"/>
      <c r="G184" s="13"/>
    </row>
    <row r="185" spans="1:10" ht="15" x14ac:dyDescent="0.25">
      <c r="A185" s="10" t="s">
        <v>431</v>
      </c>
      <c r="B185" s="66">
        <v>1</v>
      </c>
      <c r="C185" s="71" t="s">
        <v>251</v>
      </c>
      <c r="D185" s="71" t="s">
        <v>253</v>
      </c>
      <c r="E185" s="92"/>
      <c r="F185" s="14"/>
      <c r="G185" s="13">
        <f t="shared" si="6"/>
        <v>0</v>
      </c>
    </row>
    <row r="186" spans="1:10" ht="15.75" thickBot="1" x14ac:dyDescent="0.3">
      <c r="A186" s="10" t="s">
        <v>432</v>
      </c>
      <c r="B186" s="66">
        <v>1</v>
      </c>
      <c r="C186" s="71" t="s">
        <v>252</v>
      </c>
      <c r="D186" s="71" t="s">
        <v>254</v>
      </c>
      <c r="E186" s="92"/>
      <c r="F186" s="49"/>
      <c r="G186" s="13">
        <f t="shared" si="6"/>
        <v>0</v>
      </c>
    </row>
    <row r="187" spans="1:10" ht="15.75" thickBot="1" x14ac:dyDescent="0.3">
      <c r="A187" s="57"/>
      <c r="B187" s="53"/>
      <c r="C187" s="53" t="s">
        <v>336</v>
      </c>
      <c r="D187" s="48"/>
      <c r="E187" s="45"/>
      <c r="F187" s="16"/>
      <c r="G187" s="15">
        <f>SUM(G181:G186)</f>
        <v>0</v>
      </c>
    </row>
    <row r="188" spans="1:10" ht="61.9" customHeight="1" thickBot="1" x14ac:dyDescent="0.25">
      <c r="A188" s="18"/>
      <c r="B188" s="18" t="s">
        <v>297</v>
      </c>
      <c r="C188" s="99" t="s">
        <v>39</v>
      </c>
      <c r="D188" s="99" t="s">
        <v>0</v>
      </c>
      <c r="E188" s="99" t="s">
        <v>31</v>
      </c>
      <c r="F188" s="99" t="s">
        <v>32</v>
      </c>
      <c r="G188" s="18" t="s">
        <v>299</v>
      </c>
    </row>
    <row r="189" spans="1:10" ht="15" x14ac:dyDescent="0.25">
      <c r="A189" s="10" t="s">
        <v>8</v>
      </c>
      <c r="B189" s="79">
        <v>1</v>
      </c>
      <c r="C189" s="78" t="s">
        <v>259</v>
      </c>
      <c r="D189" s="64" t="s">
        <v>263</v>
      </c>
      <c r="E189" s="94"/>
      <c r="F189" s="91"/>
      <c r="G189" s="13">
        <f t="shared" ref="G189:G195" si="7">SUM(E189-E189*F189/100)*B189</f>
        <v>0</v>
      </c>
    </row>
    <row r="190" spans="1:10" ht="15" x14ac:dyDescent="0.25">
      <c r="A190" s="10"/>
      <c r="B190" s="66"/>
      <c r="C190" s="71"/>
      <c r="D190" s="71"/>
      <c r="E190" s="92"/>
      <c r="F190" s="105"/>
      <c r="G190" s="13"/>
    </row>
    <row r="191" spans="1:10" ht="15" x14ac:dyDescent="0.25">
      <c r="A191" s="10" t="s">
        <v>433</v>
      </c>
      <c r="B191" s="66">
        <v>1</v>
      </c>
      <c r="C191" s="71" t="s">
        <v>260</v>
      </c>
      <c r="D191" s="71" t="s">
        <v>264</v>
      </c>
      <c r="E191" s="92"/>
      <c r="F191" s="14"/>
      <c r="G191" s="13">
        <f t="shared" si="7"/>
        <v>0</v>
      </c>
    </row>
    <row r="192" spans="1:10" ht="15" x14ac:dyDescent="0.25">
      <c r="A192" s="10" t="s">
        <v>434</v>
      </c>
      <c r="B192" s="66">
        <v>1</v>
      </c>
      <c r="C192" s="71" t="s">
        <v>261</v>
      </c>
      <c r="D192" s="71" t="s">
        <v>265</v>
      </c>
      <c r="E192" s="92"/>
      <c r="F192" s="14"/>
      <c r="G192" s="13">
        <f t="shared" si="7"/>
        <v>0</v>
      </c>
    </row>
    <row r="193" spans="1:7" ht="15" x14ac:dyDescent="0.25">
      <c r="A193" s="10" t="s">
        <v>435</v>
      </c>
      <c r="B193" s="66">
        <v>1</v>
      </c>
      <c r="C193" s="71" t="s">
        <v>262</v>
      </c>
      <c r="D193" s="71" t="s">
        <v>266</v>
      </c>
      <c r="E193" s="92"/>
      <c r="F193" s="14"/>
      <c r="G193" s="13">
        <f t="shared" si="7"/>
        <v>0</v>
      </c>
    </row>
    <row r="194" spans="1:7" ht="15" x14ac:dyDescent="0.25">
      <c r="A194" s="10"/>
      <c r="B194" s="66"/>
      <c r="C194" s="71"/>
      <c r="D194" s="71"/>
      <c r="E194" s="92"/>
      <c r="F194" s="14"/>
      <c r="G194" s="13"/>
    </row>
    <row r="195" spans="1:7" ht="15.75" thickBot="1" x14ac:dyDescent="0.3">
      <c r="A195" s="10" t="s">
        <v>436</v>
      </c>
      <c r="B195" s="66">
        <v>1</v>
      </c>
      <c r="C195" s="71" t="s">
        <v>255</v>
      </c>
      <c r="D195" s="71" t="s">
        <v>257</v>
      </c>
      <c r="E195" s="92"/>
      <c r="F195" s="14"/>
      <c r="G195" s="13">
        <f t="shared" si="7"/>
        <v>0</v>
      </c>
    </row>
    <row r="196" spans="1:7" ht="15.75" thickBot="1" x14ac:dyDescent="0.3">
      <c r="A196" s="47"/>
      <c r="B196" s="44"/>
      <c r="C196" s="53" t="s">
        <v>336</v>
      </c>
      <c r="D196" s="48"/>
      <c r="E196" s="55"/>
      <c r="F196" s="54"/>
      <c r="G196" s="15">
        <f>SUM(G189:G195)</f>
        <v>0</v>
      </c>
    </row>
    <row r="197" spans="1:7" ht="62.45" customHeight="1" thickBot="1" x14ac:dyDescent="0.25">
      <c r="A197" s="99"/>
      <c r="B197" s="99" t="s">
        <v>297</v>
      </c>
      <c r="C197" s="18" t="s">
        <v>268</v>
      </c>
      <c r="D197" s="99" t="s">
        <v>0</v>
      </c>
      <c r="E197" s="18" t="s">
        <v>31</v>
      </c>
      <c r="F197" s="99" t="s">
        <v>32</v>
      </c>
      <c r="G197" s="18" t="s">
        <v>299</v>
      </c>
    </row>
    <row r="198" spans="1:7" ht="15" x14ac:dyDescent="0.25">
      <c r="A198" s="61" t="s">
        <v>9</v>
      </c>
      <c r="B198" s="76">
        <v>1</v>
      </c>
      <c r="C198" s="64" t="s">
        <v>269</v>
      </c>
      <c r="D198" s="64" t="s">
        <v>275</v>
      </c>
      <c r="E198" s="94"/>
      <c r="F198" s="91"/>
      <c r="G198" s="13">
        <f t="shared" ref="G198:G199" si="8">SUM(E198-E198*F198/100)*B198</f>
        <v>0</v>
      </c>
    </row>
    <row r="199" spans="1:7" ht="15" x14ac:dyDescent="0.25">
      <c r="A199" s="10" t="s">
        <v>437</v>
      </c>
      <c r="B199" s="66">
        <v>1</v>
      </c>
      <c r="C199" s="71" t="s">
        <v>270</v>
      </c>
      <c r="D199" s="71" t="s">
        <v>276</v>
      </c>
      <c r="E199" s="92"/>
      <c r="F199" s="14"/>
      <c r="G199" s="13">
        <f t="shared" si="8"/>
        <v>0</v>
      </c>
    </row>
    <row r="200" spans="1:7" ht="15" x14ac:dyDescent="0.25">
      <c r="A200" s="10" t="s">
        <v>438</v>
      </c>
      <c r="B200" s="66">
        <v>1</v>
      </c>
      <c r="C200" s="71" t="s">
        <v>105</v>
      </c>
      <c r="D200" s="71" t="s">
        <v>119</v>
      </c>
      <c r="E200" s="92"/>
      <c r="F200" s="14"/>
      <c r="G200" s="13">
        <f t="shared" ref="G200:G203" si="9">SUM(E200-E200*F200/100)*B200</f>
        <v>0</v>
      </c>
    </row>
    <row r="201" spans="1:7" ht="15" x14ac:dyDescent="0.25">
      <c r="A201" s="10" t="s">
        <v>439</v>
      </c>
      <c r="B201" s="66">
        <v>1</v>
      </c>
      <c r="C201" s="71" t="s">
        <v>271</v>
      </c>
      <c r="D201" s="71" t="s">
        <v>277</v>
      </c>
      <c r="E201" s="92"/>
      <c r="F201" s="14"/>
      <c r="G201" s="13">
        <f t="shared" si="9"/>
        <v>0</v>
      </c>
    </row>
    <row r="202" spans="1:7" ht="15" x14ac:dyDescent="0.25">
      <c r="A202" s="10" t="s">
        <v>440</v>
      </c>
      <c r="B202" s="66">
        <v>1</v>
      </c>
      <c r="C202" s="71" t="s">
        <v>272</v>
      </c>
      <c r="D202" s="71" t="s">
        <v>278</v>
      </c>
      <c r="E202" s="92"/>
      <c r="F202" s="14"/>
      <c r="G202" s="13">
        <f t="shared" si="9"/>
        <v>0</v>
      </c>
    </row>
    <row r="203" spans="1:7" ht="15" x14ac:dyDescent="0.25">
      <c r="A203" s="10" t="s">
        <v>441</v>
      </c>
      <c r="B203" s="66">
        <v>2</v>
      </c>
      <c r="C203" s="71" t="s">
        <v>273</v>
      </c>
      <c r="D203" s="71" t="s">
        <v>279</v>
      </c>
      <c r="E203" s="92"/>
      <c r="F203" s="14"/>
      <c r="G203" s="13">
        <f t="shared" si="9"/>
        <v>0</v>
      </c>
    </row>
    <row r="204" spans="1:7" ht="15" x14ac:dyDescent="0.25">
      <c r="A204" s="10" t="s">
        <v>442</v>
      </c>
      <c r="B204" s="66">
        <v>1</v>
      </c>
      <c r="C204" s="71" t="s">
        <v>274</v>
      </c>
      <c r="D204" s="71" t="s">
        <v>280</v>
      </c>
      <c r="E204" s="92"/>
      <c r="F204" s="14"/>
      <c r="G204" s="13">
        <f t="shared" ref="G204:G206" si="10">SUM(E204-E204*F204/100)*B204</f>
        <v>0</v>
      </c>
    </row>
    <row r="205" spans="1:7" ht="15" x14ac:dyDescent="0.25">
      <c r="A205" s="10"/>
      <c r="B205" s="66"/>
      <c r="C205" s="71"/>
      <c r="D205" s="71"/>
      <c r="E205" s="92"/>
      <c r="F205" s="14"/>
      <c r="G205" s="13"/>
    </row>
    <row r="206" spans="1:7" ht="15.75" thickBot="1" x14ac:dyDescent="0.3">
      <c r="A206" s="10" t="s">
        <v>443</v>
      </c>
      <c r="B206" s="66">
        <v>1</v>
      </c>
      <c r="C206" s="71" t="s">
        <v>251</v>
      </c>
      <c r="D206" s="71" t="s">
        <v>281</v>
      </c>
      <c r="E206" s="92"/>
      <c r="F206" s="14"/>
      <c r="G206" s="13">
        <f t="shared" si="10"/>
        <v>0</v>
      </c>
    </row>
    <row r="207" spans="1:7" ht="15.75" thickBot="1" x14ac:dyDescent="0.3">
      <c r="A207" s="47"/>
      <c r="B207" s="44"/>
      <c r="C207" s="44" t="s">
        <v>336</v>
      </c>
      <c r="D207" s="48"/>
      <c r="E207" s="55"/>
      <c r="F207" s="55"/>
      <c r="G207" s="15">
        <f>SUM(G198:G206)</f>
        <v>0</v>
      </c>
    </row>
    <row r="208" spans="1:7" ht="64.900000000000006" customHeight="1" thickBot="1" x14ac:dyDescent="0.25">
      <c r="A208" s="99"/>
      <c r="B208" s="99" t="s">
        <v>297</v>
      </c>
      <c r="C208" s="99" t="s">
        <v>284</v>
      </c>
      <c r="D208" s="99" t="s">
        <v>0</v>
      </c>
      <c r="E208" s="99" t="s">
        <v>31</v>
      </c>
      <c r="F208" s="99" t="s">
        <v>32</v>
      </c>
      <c r="G208" s="18" t="s">
        <v>299</v>
      </c>
    </row>
    <row r="209" spans="1:9" ht="15" x14ac:dyDescent="0.25">
      <c r="A209" s="10" t="s">
        <v>10</v>
      </c>
      <c r="B209" s="10"/>
      <c r="C209" s="135"/>
      <c r="D209" s="136"/>
      <c r="E209" s="136"/>
      <c r="F209" s="137"/>
      <c r="G209" s="9"/>
    </row>
    <row r="210" spans="1:9" ht="15" x14ac:dyDescent="0.25">
      <c r="A210" s="10" t="s">
        <v>444</v>
      </c>
      <c r="B210" s="81">
        <v>1</v>
      </c>
      <c r="C210" s="82" t="s">
        <v>225</v>
      </c>
      <c r="D210" s="82" t="s">
        <v>230</v>
      </c>
      <c r="E210" s="104"/>
      <c r="F210" s="56"/>
      <c r="G210" s="13">
        <f t="shared" ref="G210:G221" si="11">SUM(E210-E210*F210/100)*B210</f>
        <v>0</v>
      </c>
    </row>
    <row r="211" spans="1:9" ht="15" x14ac:dyDescent="0.25">
      <c r="A211" s="10" t="s">
        <v>445</v>
      </c>
      <c r="B211" s="66">
        <v>1</v>
      </c>
      <c r="C211" s="71" t="s">
        <v>226</v>
      </c>
      <c r="D211" s="71" t="s">
        <v>231</v>
      </c>
      <c r="E211" s="92"/>
      <c r="F211" s="14"/>
      <c r="G211" s="13">
        <f t="shared" si="11"/>
        <v>0</v>
      </c>
    </row>
    <row r="212" spans="1:9" ht="15" x14ac:dyDescent="0.25">
      <c r="A212" s="10" t="s">
        <v>446</v>
      </c>
      <c r="B212" s="66">
        <v>1</v>
      </c>
      <c r="C212" s="71" t="s">
        <v>227</v>
      </c>
      <c r="D212" s="71" t="s">
        <v>232</v>
      </c>
      <c r="E212" s="92"/>
      <c r="F212" s="14"/>
      <c r="G212" s="13">
        <f t="shared" si="11"/>
        <v>0</v>
      </c>
    </row>
    <row r="213" spans="1:9" ht="15" x14ac:dyDescent="0.25">
      <c r="A213" s="10" t="s">
        <v>447</v>
      </c>
      <c r="B213" s="66">
        <v>1</v>
      </c>
      <c r="C213" s="71" t="s">
        <v>228</v>
      </c>
      <c r="D213" s="71" t="s">
        <v>233</v>
      </c>
      <c r="E213" s="92"/>
      <c r="F213" s="14"/>
      <c r="G213" s="13">
        <f t="shared" si="11"/>
        <v>0</v>
      </c>
    </row>
    <row r="214" spans="1:9" ht="15" x14ac:dyDescent="0.25">
      <c r="A214" s="10" t="s">
        <v>448</v>
      </c>
      <c r="B214" s="66">
        <v>1</v>
      </c>
      <c r="C214" s="71" t="s">
        <v>132</v>
      </c>
      <c r="D214" s="71" t="s">
        <v>234</v>
      </c>
      <c r="E214" s="92"/>
      <c r="F214" s="14"/>
      <c r="G214" s="13">
        <f t="shared" si="11"/>
        <v>0</v>
      </c>
    </row>
    <row r="215" spans="1:9" ht="15" x14ac:dyDescent="0.25">
      <c r="A215" s="10" t="s">
        <v>449</v>
      </c>
      <c r="B215" s="66">
        <v>1</v>
      </c>
      <c r="C215" s="71" t="s">
        <v>152</v>
      </c>
      <c r="D215" s="71" t="s">
        <v>235</v>
      </c>
      <c r="E215" s="92"/>
      <c r="F215" s="14"/>
      <c r="G215" s="13">
        <f t="shared" si="11"/>
        <v>0</v>
      </c>
    </row>
    <row r="216" spans="1:9" ht="15" x14ac:dyDescent="0.25">
      <c r="A216" s="10" t="s">
        <v>450</v>
      </c>
      <c r="B216" s="66">
        <v>1</v>
      </c>
      <c r="C216" s="71" t="s">
        <v>229</v>
      </c>
      <c r="D216" s="71" t="s">
        <v>236</v>
      </c>
      <c r="E216" s="92"/>
      <c r="F216" s="14"/>
      <c r="G216" s="13">
        <f t="shared" si="11"/>
        <v>0</v>
      </c>
    </row>
    <row r="217" spans="1:9" ht="15" x14ac:dyDescent="0.25">
      <c r="A217" s="10" t="s">
        <v>451</v>
      </c>
      <c r="B217" s="66">
        <v>1</v>
      </c>
      <c r="C217" s="71" t="s">
        <v>71</v>
      </c>
      <c r="D217" s="71" t="s">
        <v>237</v>
      </c>
      <c r="E217" s="92"/>
      <c r="F217" s="14"/>
      <c r="G217" s="13">
        <f t="shared" si="11"/>
        <v>0</v>
      </c>
    </row>
    <row r="218" spans="1:9" ht="15" x14ac:dyDescent="0.25">
      <c r="A218" s="10" t="s">
        <v>452</v>
      </c>
      <c r="B218" s="66">
        <v>1</v>
      </c>
      <c r="C218" s="71" t="s">
        <v>100</v>
      </c>
      <c r="D218" s="71" t="s">
        <v>238</v>
      </c>
      <c r="E218" s="92"/>
      <c r="F218" s="14"/>
      <c r="G218" s="13">
        <f t="shared" si="11"/>
        <v>0</v>
      </c>
    </row>
    <row r="219" spans="1:9" ht="15" x14ac:dyDescent="0.25">
      <c r="A219" s="10"/>
      <c r="B219" s="66"/>
      <c r="C219" s="71"/>
      <c r="D219" s="71"/>
      <c r="E219" s="92"/>
      <c r="F219" s="14"/>
      <c r="G219" s="13"/>
    </row>
    <row r="220" spans="1:9" ht="15" x14ac:dyDescent="0.25">
      <c r="A220" s="10" t="s">
        <v>453</v>
      </c>
      <c r="B220" s="66">
        <v>1</v>
      </c>
      <c r="C220" s="71" t="s">
        <v>255</v>
      </c>
      <c r="D220" s="71" t="s">
        <v>257</v>
      </c>
      <c r="E220" s="92"/>
      <c r="F220" s="14"/>
      <c r="G220" s="13">
        <f t="shared" si="11"/>
        <v>0</v>
      </c>
    </row>
    <row r="221" spans="1:9" ht="15.75" thickBot="1" x14ac:dyDescent="0.3">
      <c r="A221" s="10" t="s">
        <v>454</v>
      </c>
      <c r="B221" s="66">
        <v>1</v>
      </c>
      <c r="C221" s="75" t="s">
        <v>256</v>
      </c>
      <c r="D221" s="71" t="s">
        <v>258</v>
      </c>
      <c r="E221" s="92"/>
      <c r="F221" s="14"/>
      <c r="G221" s="13">
        <f t="shared" si="11"/>
        <v>0</v>
      </c>
    </row>
    <row r="222" spans="1:9" ht="15.75" thickBot="1" x14ac:dyDescent="0.3">
      <c r="A222" s="47"/>
      <c r="B222" s="44"/>
      <c r="C222" s="11" t="s">
        <v>336</v>
      </c>
      <c r="D222" s="48"/>
      <c r="E222" s="55"/>
      <c r="F222" s="55"/>
      <c r="G222" s="89">
        <f>SUM(G209:G221)</f>
        <v>0</v>
      </c>
      <c r="I222" s="52"/>
    </row>
    <row r="223" spans="1:9" ht="30.75" thickBot="1" x14ac:dyDescent="0.25">
      <c r="A223" s="28"/>
      <c r="B223" s="28"/>
      <c r="C223" s="147" t="s">
        <v>283</v>
      </c>
      <c r="D223" s="148"/>
      <c r="E223" s="148"/>
      <c r="F223" s="149"/>
      <c r="G223" s="28" t="s">
        <v>484</v>
      </c>
    </row>
    <row r="224" spans="1:9" ht="15" x14ac:dyDescent="0.25">
      <c r="A224" s="10" t="s">
        <v>267</v>
      </c>
      <c r="B224" s="10" t="s">
        <v>485</v>
      </c>
      <c r="C224" s="135" t="s">
        <v>40</v>
      </c>
      <c r="D224" s="136"/>
      <c r="E224" s="136"/>
      <c r="F224" s="137"/>
      <c r="G224" s="55"/>
    </row>
    <row r="225" spans="1:8" ht="21" customHeight="1" x14ac:dyDescent="0.25">
      <c r="A225" s="10" t="s">
        <v>300</v>
      </c>
      <c r="B225" s="111">
        <v>1</v>
      </c>
      <c r="C225" s="138" t="s">
        <v>316</v>
      </c>
      <c r="D225" s="139"/>
      <c r="E225" s="139"/>
      <c r="F225" s="140"/>
      <c r="G225" s="103">
        <v>0</v>
      </c>
    </row>
    <row r="226" spans="1:8" ht="21" customHeight="1" x14ac:dyDescent="0.25">
      <c r="A226" s="51" t="s">
        <v>301</v>
      </c>
      <c r="B226" s="112">
        <v>1</v>
      </c>
      <c r="C226" s="144" t="s">
        <v>41</v>
      </c>
      <c r="D226" s="145"/>
      <c r="E226" s="145"/>
      <c r="F226" s="146"/>
      <c r="G226" s="103">
        <v>0</v>
      </c>
    </row>
    <row r="227" spans="1:8" ht="21" customHeight="1" x14ac:dyDescent="0.25">
      <c r="A227" s="10" t="s">
        <v>302</v>
      </c>
      <c r="B227" s="113">
        <v>1</v>
      </c>
      <c r="C227" s="138" t="s">
        <v>42</v>
      </c>
      <c r="D227" s="139"/>
      <c r="E227" s="139"/>
      <c r="F227" s="140"/>
      <c r="G227" s="103">
        <v>0</v>
      </c>
    </row>
    <row r="228" spans="1:8" ht="21" customHeight="1" x14ac:dyDescent="0.25">
      <c r="A228" s="10" t="s">
        <v>303</v>
      </c>
      <c r="B228" s="113">
        <v>1</v>
      </c>
      <c r="C228" s="138" t="s">
        <v>43</v>
      </c>
      <c r="D228" s="139"/>
      <c r="E228" s="139"/>
      <c r="F228" s="140"/>
      <c r="G228" s="103">
        <v>0</v>
      </c>
    </row>
    <row r="229" spans="1:8" ht="21" customHeight="1" x14ac:dyDescent="0.25">
      <c r="A229" s="10" t="s">
        <v>304</v>
      </c>
      <c r="B229" s="113">
        <v>1</v>
      </c>
      <c r="C229" s="138" t="s">
        <v>44</v>
      </c>
      <c r="D229" s="139"/>
      <c r="E229" s="139"/>
      <c r="F229" s="140"/>
      <c r="G229" s="103">
        <v>0</v>
      </c>
    </row>
    <row r="230" spans="1:8" ht="21" customHeight="1" x14ac:dyDescent="0.25">
      <c r="A230" s="10" t="s">
        <v>305</v>
      </c>
      <c r="B230" s="113">
        <v>1</v>
      </c>
      <c r="C230" s="138" t="s">
        <v>45</v>
      </c>
      <c r="D230" s="139"/>
      <c r="E230" s="139"/>
      <c r="F230" s="140"/>
      <c r="G230" s="103">
        <v>0</v>
      </c>
    </row>
    <row r="231" spans="1:8" ht="21" customHeight="1" x14ac:dyDescent="0.25">
      <c r="A231" s="10" t="s">
        <v>306</v>
      </c>
      <c r="B231" s="113">
        <v>1</v>
      </c>
      <c r="C231" s="138" t="s">
        <v>46</v>
      </c>
      <c r="D231" s="139"/>
      <c r="E231" s="139"/>
      <c r="F231" s="140"/>
      <c r="G231" s="103">
        <v>0</v>
      </c>
    </row>
    <row r="232" spans="1:8" ht="21" customHeight="1" x14ac:dyDescent="0.25">
      <c r="A232" s="10" t="s">
        <v>307</v>
      </c>
      <c r="B232" s="113">
        <v>1</v>
      </c>
      <c r="C232" s="138" t="s">
        <v>47</v>
      </c>
      <c r="D232" s="139"/>
      <c r="E232" s="139"/>
      <c r="F232" s="140"/>
      <c r="G232" s="103">
        <v>0</v>
      </c>
      <c r="H232" s="31"/>
    </row>
    <row r="233" spans="1:8" ht="21" customHeight="1" x14ac:dyDescent="0.25">
      <c r="A233" s="10" t="s">
        <v>308</v>
      </c>
      <c r="B233" s="113">
        <v>1</v>
      </c>
      <c r="C233" s="144" t="s">
        <v>48</v>
      </c>
      <c r="D233" s="145"/>
      <c r="E233" s="145"/>
      <c r="F233" s="146"/>
      <c r="G233" s="103">
        <v>0</v>
      </c>
    </row>
    <row r="234" spans="1:8" ht="21" customHeight="1" x14ac:dyDescent="0.25">
      <c r="A234" s="10" t="s">
        <v>309</v>
      </c>
      <c r="B234" s="113">
        <v>1</v>
      </c>
      <c r="C234" s="138" t="s">
        <v>49</v>
      </c>
      <c r="D234" s="139"/>
      <c r="E234" s="139"/>
      <c r="F234" s="140"/>
      <c r="G234" s="103">
        <v>0</v>
      </c>
    </row>
    <row r="235" spans="1:8" ht="21" customHeight="1" x14ac:dyDescent="0.25">
      <c r="A235" s="10" t="s">
        <v>310</v>
      </c>
      <c r="B235" s="113">
        <v>1</v>
      </c>
      <c r="C235" s="141" t="s">
        <v>317</v>
      </c>
      <c r="D235" s="142"/>
      <c r="E235" s="142"/>
      <c r="F235" s="143"/>
      <c r="G235" s="103">
        <v>0</v>
      </c>
    </row>
    <row r="236" spans="1:8" ht="21" customHeight="1" x14ac:dyDescent="0.25">
      <c r="A236" s="10" t="s">
        <v>311</v>
      </c>
      <c r="B236" s="113">
        <v>1</v>
      </c>
      <c r="C236" s="144" t="s">
        <v>50</v>
      </c>
      <c r="D236" s="145"/>
      <c r="E236" s="145"/>
      <c r="F236" s="146"/>
      <c r="G236" s="103">
        <v>0</v>
      </c>
    </row>
    <row r="237" spans="1:8" ht="21" customHeight="1" x14ac:dyDescent="0.25">
      <c r="A237" s="10" t="s">
        <v>312</v>
      </c>
      <c r="B237" s="113">
        <v>1</v>
      </c>
      <c r="C237" s="138" t="s">
        <v>51</v>
      </c>
      <c r="D237" s="139"/>
      <c r="E237" s="139"/>
      <c r="F237" s="140"/>
      <c r="G237" s="103">
        <v>0</v>
      </c>
    </row>
    <row r="238" spans="1:8" ht="21" customHeight="1" x14ac:dyDescent="0.25">
      <c r="A238" s="10" t="s">
        <v>313</v>
      </c>
      <c r="B238" s="113">
        <v>1</v>
      </c>
      <c r="C238" s="138" t="s">
        <v>52</v>
      </c>
      <c r="D238" s="139"/>
      <c r="E238" s="139"/>
      <c r="F238" s="140"/>
      <c r="G238" s="103">
        <v>0</v>
      </c>
      <c r="H238" s="31"/>
    </row>
    <row r="239" spans="1:8" ht="21" customHeight="1" x14ac:dyDescent="0.25">
      <c r="A239" s="10" t="s">
        <v>314</v>
      </c>
      <c r="B239" s="113">
        <v>1</v>
      </c>
      <c r="C239" s="150" t="s">
        <v>459</v>
      </c>
      <c r="D239" s="142"/>
      <c r="E239" s="142"/>
      <c r="F239" s="151"/>
      <c r="G239" s="103">
        <v>0</v>
      </c>
    </row>
    <row r="240" spans="1:8" ht="21" customHeight="1" thickBot="1" x14ac:dyDescent="0.3">
      <c r="A240" s="10" t="s">
        <v>315</v>
      </c>
      <c r="B240" s="113">
        <v>1</v>
      </c>
      <c r="C240" s="138" t="s">
        <v>460</v>
      </c>
      <c r="D240" s="139"/>
      <c r="E240" s="139"/>
      <c r="F240" s="140"/>
      <c r="G240" s="103">
        <v>0</v>
      </c>
    </row>
    <row r="241" spans="1:7" ht="15.75" thickBot="1" x14ac:dyDescent="0.3">
      <c r="A241" s="47"/>
      <c r="B241" s="44"/>
      <c r="C241" s="11" t="s">
        <v>336</v>
      </c>
      <c r="D241" s="50"/>
      <c r="E241" s="12"/>
      <c r="F241" s="16"/>
      <c r="G241" s="89">
        <f>SUM(G225:G240)</f>
        <v>0</v>
      </c>
    </row>
    <row r="242" spans="1:7" x14ac:dyDescent="0.2">
      <c r="G242" s="32"/>
    </row>
  </sheetData>
  <sheetProtection algorithmName="SHA-512" hashValue="CgWYKI+MfHh5/T6abeOvbFTYKBrTFCfFqZ+IamX05JzjteC5JAvuRiqj5trAiSP+Toh42W6M9UOKJ6wTMHxDRg==" saltValue="8sFxZSweqTrqhMTkTn/xMw==" spinCount="100000" sheet="1" objects="1" scenarios="1"/>
  <mergeCells count="80">
    <mergeCell ref="D2:E2"/>
    <mergeCell ref="A4:G5"/>
    <mergeCell ref="A7:C7"/>
    <mergeCell ref="A38:C38"/>
    <mergeCell ref="E33:G33"/>
    <mergeCell ref="E34:G34"/>
    <mergeCell ref="C35:D35"/>
    <mergeCell ref="E35:G35"/>
    <mergeCell ref="C36:D36"/>
    <mergeCell ref="E36:G36"/>
    <mergeCell ref="E14:G14"/>
    <mergeCell ref="C28:D28"/>
    <mergeCell ref="E28:G28"/>
    <mergeCell ref="C30:D30"/>
    <mergeCell ref="E30:G30"/>
    <mergeCell ref="C29:D29"/>
    <mergeCell ref="C239:F239"/>
    <mergeCell ref="C238:F238"/>
    <mergeCell ref="C240:F240"/>
    <mergeCell ref="C237:F237"/>
    <mergeCell ref="C233:F233"/>
    <mergeCell ref="C232:F232"/>
    <mergeCell ref="C234:F234"/>
    <mergeCell ref="C235:F235"/>
    <mergeCell ref="C236:F236"/>
    <mergeCell ref="C223:F223"/>
    <mergeCell ref="C224:F224"/>
    <mergeCell ref="C231:F231"/>
    <mergeCell ref="C225:F225"/>
    <mergeCell ref="C226:F226"/>
    <mergeCell ref="C228:F228"/>
    <mergeCell ref="C227:F227"/>
    <mergeCell ref="C229:F229"/>
    <mergeCell ref="C230:F230"/>
    <mergeCell ref="C33:D33"/>
    <mergeCell ref="C34:D34"/>
    <mergeCell ref="C209:F209"/>
    <mergeCell ref="C23:D23"/>
    <mergeCell ref="E23:G23"/>
    <mergeCell ref="C26:D26"/>
    <mergeCell ref="E26:G26"/>
    <mergeCell ref="C27:D27"/>
    <mergeCell ref="E27:G27"/>
    <mergeCell ref="E29:G29"/>
    <mergeCell ref="C31:D31"/>
    <mergeCell ref="E31:G31"/>
    <mergeCell ref="C32:D32"/>
    <mergeCell ref="E32:G32"/>
    <mergeCell ref="E18:G18"/>
    <mergeCell ref="C19:D19"/>
    <mergeCell ref="E19:G19"/>
    <mergeCell ref="C22:D22"/>
    <mergeCell ref="E22:G22"/>
    <mergeCell ref="C11:D11"/>
    <mergeCell ref="E11:G11"/>
    <mergeCell ref="C12:D12"/>
    <mergeCell ref="E12:G12"/>
    <mergeCell ref="C13:D13"/>
    <mergeCell ref="E13:G13"/>
    <mergeCell ref="C8:D8"/>
    <mergeCell ref="E8:G8"/>
    <mergeCell ref="E9:G9"/>
    <mergeCell ref="C10:D10"/>
    <mergeCell ref="E10:G10"/>
    <mergeCell ref="C14:D14"/>
    <mergeCell ref="C24:D24"/>
    <mergeCell ref="E24:G24"/>
    <mergeCell ref="C25:D25"/>
    <mergeCell ref="E25:G25"/>
    <mergeCell ref="C20:D20"/>
    <mergeCell ref="E20:G20"/>
    <mergeCell ref="C21:D21"/>
    <mergeCell ref="E21:G21"/>
    <mergeCell ref="C15:D15"/>
    <mergeCell ref="E15:G15"/>
    <mergeCell ref="C16:D16"/>
    <mergeCell ref="E16:G16"/>
    <mergeCell ref="C17:D17"/>
    <mergeCell ref="E17:G17"/>
    <mergeCell ref="C18:D18"/>
  </mergeCells>
  <pageMargins left="0.7" right="0.7" top="0.78740157499999996" bottom="0.78740157499999996" header="0.3" footer="0.3"/>
  <pageSetup paperSize="9" scale="6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8"/>
  <sheetViews>
    <sheetView workbookViewId="0">
      <selection activeCell="C19" sqref="C19"/>
    </sheetView>
  </sheetViews>
  <sheetFormatPr baseColWidth="10" defaultRowHeight="14.25" x14ac:dyDescent="0.2"/>
  <cols>
    <col min="1" max="1" width="35" customWidth="1"/>
    <col min="2" max="2" width="17.875" customWidth="1"/>
    <col min="3" max="3" width="15.375" customWidth="1"/>
    <col min="4" max="4" width="18.875" customWidth="1"/>
  </cols>
  <sheetData>
    <row r="2" spans="1:4" x14ac:dyDescent="0.2">
      <c r="A2" s="30"/>
    </row>
    <row r="3" spans="1:4" ht="30" customHeight="1" thickBot="1" x14ac:dyDescent="0.25">
      <c r="A3" s="21" t="s">
        <v>457</v>
      </c>
      <c r="B3" s="18" t="s">
        <v>334</v>
      </c>
      <c r="C3" s="18" t="s">
        <v>330</v>
      </c>
      <c r="D3" s="4" t="s">
        <v>333</v>
      </c>
    </row>
    <row r="4" spans="1:4" ht="27.75" customHeight="1" x14ac:dyDescent="0.25">
      <c r="A4" s="19"/>
      <c r="B4" s="5"/>
      <c r="C4" s="20"/>
      <c r="D4" s="6"/>
    </row>
    <row r="5" spans="1:4" x14ac:dyDescent="0.2">
      <c r="A5" s="25" t="s">
        <v>30</v>
      </c>
      <c r="B5" s="26">
        <v>0.05</v>
      </c>
      <c r="C5" s="33">
        <f>'Los 1 FTS Preisblatt'!G61</f>
        <v>0</v>
      </c>
      <c r="D5" s="22">
        <f>SUM(B5*C5)</f>
        <v>0</v>
      </c>
    </row>
    <row r="6" spans="1:4" x14ac:dyDescent="0.2">
      <c r="A6" s="23" t="s">
        <v>33</v>
      </c>
      <c r="B6" s="27">
        <v>0.2</v>
      </c>
      <c r="C6" s="34">
        <f>'Los 1 FTS Preisblatt'!G83</f>
        <v>0</v>
      </c>
      <c r="D6" s="24">
        <f t="shared" ref="D6:D15" si="0">SUM(B6*C6)</f>
        <v>0</v>
      </c>
    </row>
    <row r="7" spans="1:4" x14ac:dyDescent="0.2">
      <c r="A7" s="25" t="s">
        <v>34</v>
      </c>
      <c r="B7" s="26">
        <v>0.2</v>
      </c>
      <c r="C7" s="33">
        <f>'Los 1 FTS Preisblatt'!G105</f>
        <v>0</v>
      </c>
      <c r="D7" s="22">
        <f t="shared" si="0"/>
        <v>0</v>
      </c>
    </row>
    <row r="8" spans="1:4" x14ac:dyDescent="0.2">
      <c r="A8" s="23" t="s">
        <v>35</v>
      </c>
      <c r="B8" s="27">
        <v>0.05</v>
      </c>
      <c r="C8" s="34">
        <f>'Los 1 FTS Preisblatt'!G129</f>
        <v>0</v>
      </c>
      <c r="D8" s="24">
        <f t="shared" si="0"/>
        <v>0</v>
      </c>
    </row>
    <row r="9" spans="1:4" x14ac:dyDescent="0.2">
      <c r="A9" s="25" t="s">
        <v>36</v>
      </c>
      <c r="B9" s="26">
        <v>0.05</v>
      </c>
      <c r="C9" s="33">
        <f>'Los 1 FTS Preisblatt'!G165</f>
        <v>0</v>
      </c>
      <c r="D9" s="22">
        <f t="shared" si="0"/>
        <v>0</v>
      </c>
    </row>
    <row r="10" spans="1:4" x14ac:dyDescent="0.2">
      <c r="A10" s="23" t="s">
        <v>37</v>
      </c>
      <c r="B10" s="27">
        <v>0.05</v>
      </c>
      <c r="C10" s="34">
        <f>'Los 1 FTS Preisblatt'!G179</f>
        <v>0</v>
      </c>
      <c r="D10" s="24">
        <f t="shared" si="0"/>
        <v>0</v>
      </c>
    </row>
    <row r="11" spans="1:4" x14ac:dyDescent="0.2">
      <c r="A11" s="25" t="s">
        <v>38</v>
      </c>
      <c r="B11" s="26">
        <v>0.1</v>
      </c>
      <c r="C11" s="33">
        <f>'Los 1 FTS Preisblatt'!G187</f>
        <v>0</v>
      </c>
      <c r="D11" s="22">
        <f t="shared" si="0"/>
        <v>0</v>
      </c>
    </row>
    <row r="12" spans="1:4" x14ac:dyDescent="0.2">
      <c r="A12" s="23" t="s">
        <v>39</v>
      </c>
      <c r="B12" s="27">
        <v>0.1</v>
      </c>
      <c r="C12" s="34">
        <f>'Los 1 FTS Preisblatt'!G196</f>
        <v>0</v>
      </c>
      <c r="D12" s="24">
        <f t="shared" si="0"/>
        <v>0</v>
      </c>
    </row>
    <row r="13" spans="1:4" x14ac:dyDescent="0.2">
      <c r="A13" s="25" t="s">
        <v>268</v>
      </c>
      <c r="B13" s="26">
        <v>0.05</v>
      </c>
      <c r="C13" s="33">
        <f>'Los 1 FTS Preisblatt'!G207</f>
        <v>0</v>
      </c>
      <c r="D13" s="22">
        <f t="shared" si="0"/>
        <v>0</v>
      </c>
    </row>
    <row r="14" spans="1:4" x14ac:dyDescent="0.2">
      <c r="A14" s="23" t="s">
        <v>282</v>
      </c>
      <c r="B14" s="27">
        <v>0.1</v>
      </c>
      <c r="C14" s="35">
        <f>'Los 1 FTS Preisblatt'!G222</f>
        <v>0</v>
      </c>
      <c r="D14" s="24">
        <f t="shared" si="0"/>
        <v>0</v>
      </c>
    </row>
    <row r="15" spans="1:4" ht="15" thickBot="1" x14ac:dyDescent="0.25">
      <c r="A15" s="25" t="s">
        <v>283</v>
      </c>
      <c r="B15" s="26">
        <v>0.05</v>
      </c>
      <c r="C15" s="33">
        <f>'Los 1 FTS Preisblatt'!G241</f>
        <v>0</v>
      </c>
      <c r="D15" s="22">
        <f t="shared" si="0"/>
        <v>0</v>
      </c>
    </row>
    <row r="16" spans="1:4" ht="23.25" customHeight="1" thickBot="1" x14ac:dyDescent="0.25">
      <c r="A16" s="38" t="s">
        <v>456</v>
      </c>
      <c r="B16" s="39">
        <f>SUM(B5:B15)</f>
        <v>1</v>
      </c>
      <c r="C16" s="40">
        <f>SUM(C5:C15)</f>
        <v>0</v>
      </c>
      <c r="D16" s="36">
        <f>SUM(D5:D15)</f>
        <v>0</v>
      </c>
    </row>
    <row r="19" spans="1:2" ht="15.75" thickBot="1" x14ac:dyDescent="0.25">
      <c r="A19" s="21" t="s">
        <v>458</v>
      </c>
      <c r="B19" s="18" t="s">
        <v>331</v>
      </c>
    </row>
    <row r="20" spans="1:2" x14ac:dyDescent="0.2">
      <c r="A20" s="19"/>
      <c r="B20" s="5"/>
    </row>
    <row r="21" spans="1:2" ht="25.5" x14ac:dyDescent="0.2">
      <c r="A21" s="37" t="s">
        <v>25</v>
      </c>
      <c r="B21" s="26">
        <f>'Los 1 FTS Preisblatt'!E9</f>
        <v>0</v>
      </c>
    </row>
    <row r="22" spans="1:2" x14ac:dyDescent="0.2">
      <c r="A22" s="23" t="s">
        <v>26</v>
      </c>
      <c r="B22" s="27">
        <f>'Los 1 FTS Preisblatt'!E16</f>
        <v>0</v>
      </c>
    </row>
    <row r="23" spans="1:2" x14ac:dyDescent="0.2">
      <c r="A23" s="37" t="s">
        <v>27</v>
      </c>
      <c r="B23" s="26">
        <f>'Los 1 FTS Preisblatt'!E26</f>
        <v>0</v>
      </c>
    </row>
    <row r="24" spans="1:2" ht="15" thickBot="1" x14ac:dyDescent="0.25">
      <c r="A24" s="23" t="s">
        <v>332</v>
      </c>
      <c r="B24" s="27">
        <f>'Los 1 FTS Preisblatt'!E32</f>
        <v>0</v>
      </c>
    </row>
    <row r="25" spans="1:2" ht="15" thickBot="1" x14ac:dyDescent="0.25">
      <c r="A25" s="38" t="s">
        <v>335</v>
      </c>
      <c r="B25" s="42">
        <f>SUM(B21:B24)</f>
        <v>0</v>
      </c>
    </row>
    <row r="27" spans="1:2" ht="15" thickBot="1" x14ac:dyDescent="0.25"/>
    <row r="28" spans="1:2" ht="30.75" thickBot="1" x14ac:dyDescent="0.25">
      <c r="A28" s="43" t="s">
        <v>337</v>
      </c>
      <c r="B28" s="41">
        <f>(D16*(3-B25))</f>
        <v>0</v>
      </c>
    </row>
  </sheetData>
  <sheetProtection password="EBB7" sheet="1" objects="1" scenarios="1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Los 1 FTS Preisblatt</vt:lpstr>
      <vt:lpstr>Los 1 FTS Bewertungsmatrix</vt:lpstr>
    </vt:vector>
  </TitlesOfParts>
  <Company>DVZ M-V GmbH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Pröfrock, Jens</dc:creator>
  <cp:lastModifiedBy>Mackus, Steven</cp:lastModifiedBy>
  <cp:lastPrinted>2017-07-19T11:09:25Z</cp:lastPrinted>
  <dcterms:created xsi:type="dcterms:W3CDTF">2017-06-27T06:49:11Z</dcterms:created>
  <dcterms:modified xsi:type="dcterms:W3CDTF">2017-09-13T11:11:05Z</dcterms:modified>
</cp:coreProperties>
</file>